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КР, викторина" sheetId="1" r:id="rId1"/>
    <sheet name="со м+ж" sheetId="2" r:id="rId2"/>
    <sheet name="со команда" sheetId="3" r:id="rId3"/>
    <sheet name="эстафета м+ж" sheetId="4" r:id="rId4"/>
    <sheet name="эстафета ком" sheetId="5" r:id="rId5"/>
    <sheet name="команда" sheetId="6" r:id="rId6"/>
    <sheet name="итог Бежица" sheetId="7" r:id="rId7"/>
  </sheets>
  <definedNames>
    <definedName name="_xlnm.Print_Area" localSheetId="5">'команда'!$A$1:$O$23</definedName>
    <definedName name="_xlnm.Print_Area" localSheetId="1">'со м+ж'!$A$1:$J$108</definedName>
  </definedNames>
  <calcPr fullCalcOnLoad="1"/>
</workbook>
</file>

<file path=xl/sharedStrings.xml><?xml version="1.0" encoding="utf-8"?>
<sst xmlns="http://schemas.openxmlformats.org/spreadsheetml/2006/main" count="1604" uniqueCount="377">
  <si>
    <t>ИТОГОВЫЙ ПРОТОКОЛ РЕЗУЛЬТАТОВ</t>
  </si>
  <si>
    <t>№ п.п</t>
  </si>
  <si>
    <t>Команда</t>
  </si>
  <si>
    <t>с/о</t>
  </si>
  <si>
    <t>Сумма баллов</t>
  </si>
  <si>
    <t>Место</t>
  </si>
  <si>
    <t>Ком.тех.
 дист-ция</t>
  </si>
  <si>
    <t>Тур.-краев. 
викторина</t>
  </si>
  <si>
    <t>Тур.
эстафета</t>
  </si>
  <si>
    <t>Отчет о ТКР</t>
  </si>
  <si>
    <t>Прим.</t>
  </si>
  <si>
    <t>Турбыт</t>
  </si>
  <si>
    <t>место</t>
  </si>
  <si>
    <t>МБОУ СОШ № 39</t>
  </si>
  <si>
    <t>МБОУ Лицей № 2</t>
  </si>
  <si>
    <t>МБОУ СОШ № 67</t>
  </si>
  <si>
    <t>МБОУ Гимназия № 5</t>
  </si>
  <si>
    <t>МБОУ СОШ № 11</t>
  </si>
  <si>
    <t>МБОУ СОШ №17</t>
  </si>
  <si>
    <t>МБОУ СОШ №53</t>
  </si>
  <si>
    <t>МБОУ СОШ №42</t>
  </si>
  <si>
    <t>баллы</t>
  </si>
  <si>
    <t>Туристский слет учащихся общеобразовательных учреждений                                                                                                                                                                                     Бежицкого  района г. Брянска</t>
  </si>
  <si>
    <t xml:space="preserve">         роща «Соловьи»                                                                                                                              20 - 21 апреля 2016 года</t>
  </si>
  <si>
    <t>МБОУ Гимназия №2</t>
  </si>
  <si>
    <t>МБОУ СОШ № 14</t>
  </si>
  <si>
    <t>МБОУ СОШ № 32 (2)</t>
  </si>
  <si>
    <t>МБОУ СОШ №32 (1)</t>
  </si>
  <si>
    <t>МБОУ СОШ № 61</t>
  </si>
  <si>
    <t>Главный судья                                                                                              А.В. Поплвко</t>
  </si>
  <si>
    <t>Главный секретарь                                                                                     Н.В. Стасишина</t>
  </si>
  <si>
    <t>Туристкий слет 
учащихся общеобразовательных учреждений 
Бежицкого района г. Брянска</t>
  </si>
  <si>
    <t>роща "Соловьи"</t>
  </si>
  <si>
    <t>20-21 апреля 2016 года</t>
  </si>
  <si>
    <t>Итоговый  протокол результатов
по виду "командная техника"</t>
  </si>
  <si>
    <t>№ п/п</t>
  </si>
  <si>
    <t>Узлы</t>
  </si>
  <si>
    <t>Спуск</t>
  </si>
  <si>
    <t>Паралельки</t>
  </si>
  <si>
    <t>Подъем</t>
  </si>
  <si>
    <t>Траверс</t>
  </si>
  <si>
    <t>Навесная</t>
  </si>
  <si>
    <t>Сумма штрафа</t>
  </si>
  <si>
    <t>Штрафное время</t>
  </si>
  <si>
    <t>Время финиша</t>
  </si>
  <si>
    <t>Время старта</t>
  </si>
  <si>
    <t>Время на дистанции</t>
  </si>
  <si>
    <t xml:space="preserve">Результат </t>
  </si>
  <si>
    <t>Главный судья                                                                                    А.В. Поплевко</t>
  </si>
  <si>
    <t>Главный секретарь                                                                               Н.В. Стасишина</t>
  </si>
  <si>
    <t>Туристкий слет  учащихся общеобразовательных учреждений 
Бежицкого района г. Брянска</t>
  </si>
  <si>
    <t>Туристкий слет учащихся общеобразовательных учреждений 
Бежицкого района г. Брянска</t>
  </si>
  <si>
    <t>Итоговый протокол результатов
по виду "личная техническая дистанция" (командный зачет)</t>
  </si>
  <si>
    <t xml:space="preserve">Команда </t>
  </si>
  <si>
    <t>Ф И участника</t>
  </si>
  <si>
    <t>Пол</t>
  </si>
  <si>
    <t>Номер</t>
  </si>
  <si>
    <t>Время 
финиша</t>
  </si>
  <si>
    <t>Время
старта</t>
  </si>
  <si>
    <t>Результат
участника</t>
  </si>
  <si>
    <t>Результат</t>
  </si>
  <si>
    <t>МБОУ Гимназия № 2</t>
  </si>
  <si>
    <t>Шевцова Александра</t>
  </si>
  <si>
    <t>ж</t>
  </si>
  <si>
    <t>10.1</t>
  </si>
  <si>
    <t>0:03:15</t>
  </si>
  <si>
    <t>0:00:00</t>
  </si>
  <si>
    <t>Энкин Всеволод</t>
  </si>
  <si>
    <t>м</t>
  </si>
  <si>
    <t>10.2</t>
  </si>
  <si>
    <t>0:07:26</t>
  </si>
  <si>
    <t>Хвостенко Юрий</t>
  </si>
  <si>
    <t>10.3</t>
  </si>
  <si>
    <t>0:11:40</t>
  </si>
  <si>
    <t>Кучерявая Анастасия</t>
  </si>
  <si>
    <t>10.4</t>
  </si>
  <si>
    <t>0:15:17</t>
  </si>
  <si>
    <t>Моисеев Владислав</t>
  </si>
  <si>
    <t>10.5</t>
  </si>
  <si>
    <t>0:18:56</t>
  </si>
  <si>
    <t>Гелах Елизавета</t>
  </si>
  <si>
    <t>10.6</t>
  </si>
  <si>
    <t>0:22:13</t>
  </si>
  <si>
    <t>Гусакова Елена</t>
  </si>
  <si>
    <t>12.1</t>
  </si>
  <si>
    <t>0:04:15</t>
  </si>
  <si>
    <t>Константинов Илья</t>
  </si>
  <si>
    <t>12.2</t>
  </si>
  <si>
    <t>0:07:22</t>
  </si>
  <si>
    <t>Колесова Ксения</t>
  </si>
  <si>
    <t>12.3</t>
  </si>
  <si>
    <t>0:11:29</t>
  </si>
  <si>
    <t>Трескунов Никита</t>
  </si>
  <si>
    <t>12.4</t>
  </si>
  <si>
    <t>0:14:56</t>
  </si>
  <si>
    <t>Зайцев Дмитрий</t>
  </si>
  <si>
    <t>12.5</t>
  </si>
  <si>
    <t>0:18:49</t>
  </si>
  <si>
    <t>Лядов Вячеслав</t>
  </si>
  <si>
    <t>12.6</t>
  </si>
  <si>
    <t>0:23:03</t>
  </si>
  <si>
    <t>МБОУ СОШ №39</t>
  </si>
  <si>
    <t>Грызунов Андрей</t>
  </si>
  <si>
    <t>2.1</t>
  </si>
  <si>
    <t>0:05:39</t>
  </si>
  <si>
    <t>Турленко Михаил</t>
  </si>
  <si>
    <t>2.2</t>
  </si>
  <si>
    <t>0:11:10</t>
  </si>
  <si>
    <t>Березницкий Александр</t>
  </si>
  <si>
    <t>2.3</t>
  </si>
  <si>
    <t>0:17:27</t>
  </si>
  <si>
    <t>Полинчук Евгения</t>
  </si>
  <si>
    <t>2.4</t>
  </si>
  <si>
    <t>0:24:05</t>
  </si>
  <si>
    <t>Локтюхова Олеся</t>
  </si>
  <si>
    <t>2.5</t>
  </si>
  <si>
    <t>0:30:00</t>
  </si>
  <si>
    <t>Ермаков Даниил</t>
  </si>
  <si>
    <t>2.6</t>
  </si>
  <si>
    <t>0:36:41</t>
  </si>
  <si>
    <t>Алымов Павел</t>
  </si>
  <si>
    <t>9.1</t>
  </si>
  <si>
    <t>0:06:14</t>
  </si>
  <si>
    <t>Калашников Артур</t>
  </si>
  <si>
    <t>9.2</t>
  </si>
  <si>
    <t>0:10:52</t>
  </si>
  <si>
    <t>Кварацхелия Илья</t>
  </si>
  <si>
    <t>9.3</t>
  </si>
  <si>
    <t>0:17:31</t>
  </si>
  <si>
    <t>Павлюченко Роман</t>
  </si>
  <si>
    <t>9.4</t>
  </si>
  <si>
    <t>0:22:59</t>
  </si>
  <si>
    <t>Попова Оксана</t>
  </si>
  <si>
    <t>9.5</t>
  </si>
  <si>
    <t>0:28:33</t>
  </si>
  <si>
    <t>Кожемяко Мария</t>
  </si>
  <si>
    <t>9.6</t>
  </si>
  <si>
    <t>0:38:08</t>
  </si>
  <si>
    <t>Голышева Евгения</t>
  </si>
  <si>
    <t>6.1</t>
  </si>
  <si>
    <t>0:06:06</t>
  </si>
  <si>
    <t>Морозов Артем</t>
  </si>
  <si>
    <t>6.2</t>
  </si>
  <si>
    <t>0:10:53</t>
  </si>
  <si>
    <t>Новиков Денис</t>
  </si>
  <si>
    <t>6.3</t>
  </si>
  <si>
    <t>0:16:20</t>
  </si>
  <si>
    <t>Протченко Даниил</t>
  </si>
  <si>
    <t>6.4</t>
  </si>
  <si>
    <t>0:26:57</t>
  </si>
  <si>
    <t>Бугримов Дмитрий</t>
  </si>
  <si>
    <t>6.5</t>
  </si>
  <si>
    <t>0:33:49</t>
  </si>
  <si>
    <t>Платонова Алина</t>
  </si>
  <si>
    <t>6.6</t>
  </si>
  <si>
    <t>0:40:17</t>
  </si>
  <si>
    <t>Ефимов Данила</t>
  </si>
  <si>
    <t>5.1</t>
  </si>
  <si>
    <t>0:06:26</t>
  </si>
  <si>
    <t>Якушкина Мария</t>
  </si>
  <si>
    <t>5.2</t>
  </si>
  <si>
    <t>0:13:52</t>
  </si>
  <si>
    <t>Макеров Кирилл</t>
  </si>
  <si>
    <t>5.3</t>
  </si>
  <si>
    <t>0:20:08</t>
  </si>
  <si>
    <t>Ляпина Евгения</t>
  </si>
  <si>
    <t>5.4</t>
  </si>
  <si>
    <t>0:28:27</t>
  </si>
  <si>
    <t>Карев Кирилл</t>
  </si>
  <si>
    <t>5.5</t>
  </si>
  <si>
    <t>0:35:37</t>
  </si>
  <si>
    <t>Демьяненченко Илья</t>
  </si>
  <si>
    <t>5.6</t>
  </si>
  <si>
    <t>0:42:50</t>
  </si>
  <si>
    <t>МБОУ Лицей  № 2</t>
  </si>
  <si>
    <t>Бугайчук Елизавета</t>
  </si>
  <si>
    <t>11.1</t>
  </si>
  <si>
    <t>0:04:50</t>
  </si>
  <si>
    <t>Кондрашова Ульяна</t>
  </si>
  <si>
    <t>11.2</t>
  </si>
  <si>
    <t>0:15:03</t>
  </si>
  <si>
    <t>Юхачев Максим</t>
  </si>
  <si>
    <t>11.3</t>
  </si>
  <si>
    <t>0:22:05</t>
  </si>
  <si>
    <t>Батурина Алина</t>
  </si>
  <si>
    <t>11.4</t>
  </si>
  <si>
    <t>0:32:52</t>
  </si>
  <si>
    <t>Филинов Данила</t>
  </si>
  <si>
    <t>11.5</t>
  </si>
  <si>
    <t>0:40:18</t>
  </si>
  <si>
    <t>Петрухина Александра</t>
  </si>
  <si>
    <t>11.6</t>
  </si>
  <si>
    <t>0:46:23</t>
  </si>
  <si>
    <t>МБОУ СОШ № 53</t>
  </si>
  <si>
    <t>Волков Денис</t>
  </si>
  <si>
    <t>4.1</t>
  </si>
  <si>
    <t>0:07:01</t>
  </si>
  <si>
    <t>Гавриленко Оксана</t>
  </si>
  <si>
    <t>4.2</t>
  </si>
  <si>
    <t>0:17:04</t>
  </si>
  <si>
    <t>Конов Александр</t>
  </si>
  <si>
    <t>4.3</t>
  </si>
  <si>
    <t>0:25:37</t>
  </si>
  <si>
    <t>Сканцева Юлия</t>
  </si>
  <si>
    <t>4.4</t>
  </si>
  <si>
    <t>0:34:32</t>
  </si>
  <si>
    <t>Гарбузов Андрей</t>
  </si>
  <si>
    <t>4.5</t>
  </si>
  <si>
    <t>0:42:02</t>
  </si>
  <si>
    <t>Балахно Никита</t>
  </si>
  <si>
    <t>4.6</t>
  </si>
  <si>
    <t>0:46:42</t>
  </si>
  <si>
    <t>МБОУСОШ № 11</t>
  </si>
  <si>
    <t>Юрасов Кирилл</t>
  </si>
  <si>
    <t>3.1</t>
  </si>
  <si>
    <t>0:05:51</t>
  </si>
  <si>
    <t>Кипень Семен</t>
  </si>
  <si>
    <t>3.2</t>
  </si>
  <si>
    <t>0:14:59</t>
  </si>
  <si>
    <t>Бесчастнов Александр</t>
  </si>
  <si>
    <t>3.3</t>
  </si>
  <si>
    <t>Курманов Юрий</t>
  </si>
  <si>
    <t>3.4</t>
  </si>
  <si>
    <t>0:32:04</t>
  </si>
  <si>
    <t>Осипова Карина</t>
  </si>
  <si>
    <t>3.5</t>
  </si>
  <si>
    <t>0:44:05</t>
  </si>
  <si>
    <t>Ребеко Милена</t>
  </si>
  <si>
    <t>3.6</t>
  </si>
  <si>
    <t>0:51:14</t>
  </si>
  <si>
    <t>МБОУ СОШ № 17</t>
  </si>
  <si>
    <t>Яненко Иван</t>
  </si>
  <si>
    <t>7.1</t>
  </si>
  <si>
    <t>0:05:36</t>
  </si>
  <si>
    <t>Зобова Анастасия</t>
  </si>
  <si>
    <t>7.2</t>
  </si>
  <si>
    <t>0:14:14</t>
  </si>
  <si>
    <t>Лысенко Сергей</t>
  </si>
  <si>
    <t>7.3</t>
  </si>
  <si>
    <t>0:25:22</t>
  </si>
  <si>
    <t>Семешко Дарья</t>
  </si>
  <si>
    <t>7.4</t>
  </si>
  <si>
    <t>0:35:41</t>
  </si>
  <si>
    <t>Соболева Регина</t>
  </si>
  <si>
    <t>7.5</t>
  </si>
  <si>
    <t>0:45:29</t>
  </si>
  <si>
    <t>Дербуш Денис</t>
  </si>
  <si>
    <t>7.6</t>
  </si>
  <si>
    <t>0:54:34</t>
  </si>
  <si>
    <t>Бугаев Канстантин</t>
  </si>
  <si>
    <t>8.1</t>
  </si>
  <si>
    <t>0:07:04</t>
  </si>
  <si>
    <t>Пахоменков Андрей</t>
  </si>
  <si>
    <t>8.2</t>
  </si>
  <si>
    <t>0:14:11</t>
  </si>
  <si>
    <t>Дюбо Анна</t>
  </si>
  <si>
    <t>8.3</t>
  </si>
  <si>
    <t>0:25:49</t>
  </si>
  <si>
    <t>Юрченко Степан</t>
  </si>
  <si>
    <t>8.4</t>
  </si>
  <si>
    <t>0:39:26</t>
  </si>
  <si>
    <t>Полякова Кристина</t>
  </si>
  <si>
    <t>8.5</t>
  </si>
  <si>
    <t>0:50:07</t>
  </si>
  <si>
    <t>Лупик Полина</t>
  </si>
  <si>
    <t>8.6</t>
  </si>
  <si>
    <t>1:02:46</t>
  </si>
  <si>
    <t>МБОУ СОШ № 32 (1)</t>
  </si>
  <si>
    <t>Кулакова Екатерина</t>
  </si>
  <si>
    <t>0:10:17</t>
  </si>
  <si>
    <t>Фролов Николай</t>
  </si>
  <si>
    <t>0:19:07</t>
  </si>
  <si>
    <t>Савенкова Альбина</t>
  </si>
  <si>
    <t>0:31:50</t>
  </si>
  <si>
    <t>Нестеренко Иван</t>
  </si>
  <si>
    <t>0:39:30</t>
  </si>
  <si>
    <t>Артемов Даниил</t>
  </si>
  <si>
    <t>0:55:22</t>
  </si>
  <si>
    <t>Ускова Анастасия</t>
  </si>
  <si>
    <t>1:05:23</t>
  </si>
  <si>
    <t>МБОУ СОШ № 42</t>
  </si>
  <si>
    <t>Нунин Иван</t>
  </si>
  <si>
    <t>0:05:48</t>
  </si>
  <si>
    <t>Задубровский Владислав</t>
  </si>
  <si>
    <t>Карпов Николай</t>
  </si>
  <si>
    <t>0:28:29</t>
  </si>
  <si>
    <t>Герасимов Святослав</t>
  </si>
  <si>
    <t>0:40:02</t>
  </si>
  <si>
    <t>Зинакова Василина</t>
  </si>
  <si>
    <t>0:55:39</t>
  </si>
  <si>
    <t>Рубцова Кристина</t>
  </si>
  <si>
    <t>1:10:46</t>
  </si>
  <si>
    <t>20 - 21 апреля 2016 г.</t>
  </si>
  <si>
    <t>Итоговый протокол результатов
по виду "личная техническая дистанция"
девушки</t>
  </si>
  <si>
    <t>№</t>
  </si>
  <si>
    <t>Главный судья                                                              А.В. Поплевко</t>
  </si>
  <si>
    <t>Главный секретарь                                                       Н.В. Стасишина</t>
  </si>
  <si>
    <t>20-21 апреля 2016 г.</t>
  </si>
  <si>
    <t>Итоговый протокол результатов
по виду "личная техническая дистанция"
юноши</t>
  </si>
  <si>
    <t>Ф. И.  участника</t>
  </si>
  <si>
    <r>
      <t>Место</t>
    </r>
    <r>
      <rPr>
        <sz val="11"/>
        <color theme="1"/>
        <rFont val="Calibri"/>
        <family val="2"/>
      </rPr>
      <t xml:space="preserve"> </t>
    </r>
  </si>
  <si>
    <t>Прим</t>
  </si>
  <si>
    <t>Семикин  Игорь</t>
  </si>
  <si>
    <t>Главный судья                                                                        А.В. Поплевко</t>
  </si>
  <si>
    <t>Главный секретарь                                                                    Н.В. Стасишина</t>
  </si>
  <si>
    <t xml:space="preserve">Туристский слет учащихся общеобразовательных учреждений </t>
  </si>
  <si>
    <t>Бежицкого района города Брянска</t>
  </si>
  <si>
    <t>з/о "Соловьи"</t>
  </si>
  <si>
    <t>КОМАНДНЫЙ    ПРОТОКОЛ    РЕЗУЛЬТАТОВ</t>
  </si>
  <si>
    <t>№п/п</t>
  </si>
  <si>
    <t>Фамилия, имя</t>
  </si>
  <si>
    <t>Коллектив</t>
  </si>
  <si>
    <t>Очки</t>
  </si>
  <si>
    <t>Штраф</t>
  </si>
  <si>
    <t>Итого</t>
  </si>
  <si>
    <t>МБОУСОШ№32.2</t>
  </si>
  <si>
    <t>0=</t>
  </si>
  <si>
    <t>Мельничук Карина</t>
  </si>
  <si>
    <t>Гимназия №2</t>
  </si>
  <si>
    <t>2=</t>
  </si>
  <si>
    <t>Беляева Анастасия</t>
  </si>
  <si>
    <t>Копосова Ангелина</t>
  </si>
  <si>
    <t>МБОУСОШ№32.1</t>
  </si>
  <si>
    <t>Телелюев Никита</t>
  </si>
  <si>
    <t>1=</t>
  </si>
  <si>
    <t>Кухтин Денис</t>
  </si>
  <si>
    <t>Лицей № 2</t>
  </si>
  <si>
    <t>СемИкин Игорь</t>
  </si>
  <si>
    <t>Луговая Анастасия</t>
  </si>
  <si>
    <t>МБОУ СОШ№61</t>
  </si>
  <si>
    <t>МБОУ СОШ №67</t>
  </si>
  <si>
    <t>3=</t>
  </si>
  <si>
    <t>Казначеев Илья</t>
  </si>
  <si>
    <t>МБОУСОШ №42</t>
  </si>
  <si>
    <t>Донин Дмитрий</t>
  </si>
  <si>
    <t>МБОУСОШ№17</t>
  </si>
  <si>
    <t>Ларченко Артем</t>
  </si>
  <si>
    <t>Кешишян Карен</t>
  </si>
  <si>
    <t>МБОУ СОШ №14</t>
  </si>
  <si>
    <t>Лядов  Вячеслав</t>
  </si>
  <si>
    <t>Баранов Александр</t>
  </si>
  <si>
    <t>"МБОУ ""гимназия №5"</t>
  </si>
  <si>
    <t>4=</t>
  </si>
  <si>
    <t>МБОУ СОШ №11</t>
  </si>
  <si>
    <t>Докторова Ирина</t>
  </si>
  <si>
    <t>МБОУСОШ№39</t>
  </si>
  <si>
    <t>6=</t>
  </si>
  <si>
    <t>5=</t>
  </si>
  <si>
    <t>Куликова Екатерина</t>
  </si>
  <si>
    <t>Прибыльская Анна</t>
  </si>
  <si>
    <t>Винивитина Ксения</t>
  </si>
  <si>
    <t>Романенко Юлия</t>
  </si>
  <si>
    <t>Лущенко Анастасия</t>
  </si>
  <si>
    <t>7=</t>
  </si>
  <si>
    <t>Заворыкина Дарья</t>
  </si>
  <si>
    <t>Сахарова Мария</t>
  </si>
  <si>
    <t>8=</t>
  </si>
  <si>
    <t>11=</t>
  </si>
  <si>
    <t>Ефимов Двнила</t>
  </si>
  <si>
    <t>Джежуля Роман</t>
  </si>
  <si>
    <t>Бугаев Константин</t>
  </si>
  <si>
    <t>Зубков Егор</t>
  </si>
  <si>
    <t>Фомичев Виктор</t>
  </si>
  <si>
    <t>Мастрюков Виктор</t>
  </si>
  <si>
    <t>9=</t>
  </si>
  <si>
    <t>Туристкий слет учащихся общеобразовательных учреждений 
Фокинского района г. Брянска</t>
  </si>
  <si>
    <t>21 - 22 апреля 2016 г.</t>
  </si>
  <si>
    <t>Итоговый протокол результатов
конкурса отчетов "Туристско - краеведческая работа"</t>
  </si>
  <si>
    <t>Кол-во
баллов</t>
  </si>
  <si>
    <t>Примечание</t>
  </si>
  <si>
    <t>Главный судья                                                                   А.В. Поплевко</t>
  </si>
  <si>
    <t>Главный секретарь                                                           Н.В. Стасишина</t>
  </si>
  <si>
    <t>Итоговый протокол результатов
конкурса "Туристско - краеведческая викторина"</t>
  </si>
  <si>
    <t>Туристский слет учащихся общеобразовательных   учреждений</t>
  </si>
  <si>
    <t>ПРОТОКОЛ РЕЗУЛЬТАТОВ</t>
  </si>
  <si>
    <t>девушки</t>
  </si>
  <si>
    <t>юноши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</si>
</sst>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[$-F800]dddd\,\ mmmm\ dd\,\ yyyy"/>
    <numFmt numFmtId="167" formatCode="d/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49" fillId="0" borderId="18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8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  <xf numFmtId="165" fontId="0" fillId="33" borderId="19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1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165" fontId="0" fillId="33" borderId="15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33" borderId="21" xfId="0" applyNumberFormat="1" applyFill="1" applyBorder="1" applyAlignment="1">
      <alignment/>
    </xf>
    <xf numFmtId="21" fontId="0" fillId="33" borderId="23" xfId="0" applyNumberForma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left" vertical="center"/>
    </xf>
    <xf numFmtId="49" fontId="10" fillId="33" borderId="19" xfId="0" applyNumberFormat="1" applyFont="1" applyFill="1" applyBorder="1" applyAlignment="1">
      <alignment horizontal="left"/>
    </xf>
    <xf numFmtId="49" fontId="10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 vertical="center"/>
    </xf>
    <xf numFmtId="164" fontId="10" fillId="33" borderId="19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left" vertical="center"/>
    </xf>
    <xf numFmtId="49" fontId="10" fillId="33" borderId="15" xfId="0" applyNumberFormat="1" applyFont="1" applyFill="1" applyBorder="1" applyAlignment="1">
      <alignment horizontal="left"/>
    </xf>
    <xf numFmtId="49" fontId="10" fillId="33" borderId="15" xfId="0" applyNumberFormat="1" applyFont="1" applyFill="1" applyBorder="1" applyAlignment="1">
      <alignment horizontal="center"/>
    </xf>
    <xf numFmtId="164" fontId="10" fillId="33" borderId="15" xfId="0" applyNumberFormat="1" applyFont="1" applyFill="1" applyBorder="1" applyAlignment="1">
      <alignment horizontal="center" vertical="center"/>
    </xf>
    <xf numFmtId="164" fontId="10" fillId="33" borderId="19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0" fillId="33" borderId="15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left" vertical="center"/>
    </xf>
    <xf numFmtId="49" fontId="10" fillId="33" borderId="30" xfId="0" applyNumberFormat="1" applyFont="1" applyFill="1" applyBorder="1" applyAlignment="1">
      <alignment horizontal="left"/>
    </xf>
    <xf numFmtId="49" fontId="10" fillId="33" borderId="30" xfId="0" applyNumberFormat="1" applyFont="1" applyFill="1" applyBorder="1" applyAlignment="1">
      <alignment horizontal="center"/>
    </xf>
    <xf numFmtId="164" fontId="10" fillId="33" borderId="30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/>
    </xf>
    <xf numFmtId="49" fontId="10" fillId="33" borderId="18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/>
    </xf>
    <xf numFmtId="167" fontId="10" fillId="33" borderId="19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67" fontId="10" fillId="33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33" xfId="0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49" fontId="10" fillId="33" borderId="10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21" fontId="10" fillId="0" borderId="1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10" fillId="33" borderId="0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167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wrapText="1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 wrapText="1"/>
    </xf>
    <xf numFmtId="0" fontId="38" fillId="0" borderId="35" xfId="0" applyFont="1" applyBorder="1" applyAlignment="1">
      <alignment horizontal="center"/>
    </xf>
    <xf numFmtId="0" fontId="0" fillId="0" borderId="19" xfId="0" applyBorder="1" applyAlignment="1">
      <alignment/>
    </xf>
    <xf numFmtId="21" fontId="0" fillId="0" borderId="19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38" fillId="0" borderId="34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39" xfId="0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164" fontId="10" fillId="33" borderId="19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166" fontId="8" fillId="0" borderId="24" xfId="0" applyNumberFormat="1" applyFont="1" applyFill="1" applyBorder="1" applyAlignment="1">
      <alignment horizontal="center"/>
    </xf>
    <xf numFmtId="166" fontId="8" fillId="0" borderId="43" xfId="0" applyNumberFormat="1" applyFont="1" applyFill="1" applyBorder="1" applyAlignment="1">
      <alignment horizontal="center"/>
    </xf>
    <xf numFmtId="166" fontId="8" fillId="0" borderId="4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64" fontId="10" fillId="33" borderId="30" xfId="0" applyNumberFormat="1" applyFont="1" applyFill="1" applyBorder="1" applyAlignment="1">
      <alignment horizontal="center" vertical="center"/>
    </xf>
    <xf numFmtId="164" fontId="10" fillId="33" borderId="18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/>
    </xf>
    <xf numFmtId="164" fontId="10" fillId="33" borderId="21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  <xf numFmtId="164" fontId="10" fillId="33" borderId="23" xfId="0" applyNumberFormat="1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4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2" max="2" width="27.57421875" style="0" customWidth="1"/>
    <col min="3" max="3" width="12.8515625" style="0" customWidth="1"/>
    <col min="4" max="4" width="13.00390625" style="0" customWidth="1"/>
    <col min="5" max="5" width="16.7109375" style="0" customWidth="1"/>
  </cols>
  <sheetData>
    <row r="1" spans="1:5" ht="30" customHeight="1">
      <c r="A1" s="157" t="s">
        <v>365</v>
      </c>
      <c r="B1" s="157"/>
      <c r="C1" s="157"/>
      <c r="D1" s="157"/>
      <c r="E1" s="157"/>
    </row>
    <row r="2" spans="1:5" ht="15">
      <c r="A2" s="156" t="s">
        <v>32</v>
      </c>
      <c r="B2" s="156"/>
      <c r="D2" s="156" t="s">
        <v>366</v>
      </c>
      <c r="E2" s="156"/>
    </row>
    <row r="4" spans="1:5" ht="30.75" customHeight="1">
      <c r="A4" s="155" t="s">
        <v>367</v>
      </c>
      <c r="B4" s="155"/>
      <c r="C4" s="155"/>
      <c r="D4" s="155"/>
      <c r="E4" s="155"/>
    </row>
    <row r="5" ht="15.75" thickBot="1"/>
    <row r="6" spans="1:5" ht="30.75" thickBot="1">
      <c r="A6" s="151" t="s">
        <v>1</v>
      </c>
      <c r="B6" s="152" t="s">
        <v>2</v>
      </c>
      <c r="C6" s="153" t="s">
        <v>368</v>
      </c>
      <c r="D6" s="152" t="s">
        <v>5</v>
      </c>
      <c r="E6" s="154" t="s">
        <v>369</v>
      </c>
    </row>
    <row r="7" spans="1:5" ht="15.75" customHeight="1">
      <c r="A7" s="12">
        <v>1</v>
      </c>
      <c r="B7" s="15" t="s">
        <v>26</v>
      </c>
      <c r="C7" s="21">
        <v>19</v>
      </c>
      <c r="D7" s="24">
        <v>1</v>
      </c>
      <c r="E7" s="13"/>
    </row>
    <row r="8" spans="1:5" ht="15" customHeight="1">
      <c r="A8" s="3">
        <v>2</v>
      </c>
      <c r="B8" s="16" t="s">
        <v>14</v>
      </c>
      <c r="C8" s="2">
        <v>19</v>
      </c>
      <c r="D8" s="19">
        <v>1</v>
      </c>
      <c r="E8" s="4"/>
    </row>
    <row r="9" spans="1:5" ht="15.75">
      <c r="A9" s="3">
        <v>3</v>
      </c>
      <c r="B9" s="16" t="s">
        <v>25</v>
      </c>
      <c r="C9" s="2">
        <v>18</v>
      </c>
      <c r="D9" s="19">
        <v>3</v>
      </c>
      <c r="E9" s="4"/>
    </row>
    <row r="10" spans="1:5" ht="16.5" customHeight="1">
      <c r="A10" s="3">
        <v>4</v>
      </c>
      <c r="B10" s="16" t="s">
        <v>17</v>
      </c>
      <c r="C10" s="2">
        <v>17</v>
      </c>
      <c r="D10" s="18">
        <v>4</v>
      </c>
      <c r="E10" s="4"/>
    </row>
    <row r="11" spans="1:5" ht="15.75">
      <c r="A11" s="3">
        <v>5</v>
      </c>
      <c r="B11" s="16" t="s">
        <v>15</v>
      </c>
      <c r="C11" s="2">
        <v>17</v>
      </c>
      <c r="D11" s="18">
        <v>4</v>
      </c>
      <c r="E11" s="4"/>
    </row>
    <row r="12" spans="1:5" ht="15.75">
      <c r="A12" s="3">
        <v>6</v>
      </c>
      <c r="B12" s="16" t="s">
        <v>28</v>
      </c>
      <c r="C12" s="2">
        <v>16</v>
      </c>
      <c r="D12" s="18">
        <v>6</v>
      </c>
      <c r="E12" s="4"/>
    </row>
    <row r="13" spans="1:5" ht="15.75">
      <c r="A13" s="3">
        <v>7</v>
      </c>
      <c r="B13" s="16" t="s">
        <v>20</v>
      </c>
      <c r="C13" s="2">
        <v>12</v>
      </c>
      <c r="D13" s="18">
        <v>7</v>
      </c>
      <c r="E13" s="4"/>
    </row>
    <row r="14" spans="1:5" ht="15.75">
      <c r="A14" s="3">
        <v>8</v>
      </c>
      <c r="B14" s="16" t="s">
        <v>13</v>
      </c>
      <c r="C14" s="2">
        <v>11</v>
      </c>
      <c r="D14" s="18">
        <v>8</v>
      </c>
      <c r="E14" s="4"/>
    </row>
    <row r="15" spans="1:5" ht="15.75">
      <c r="A15" s="3">
        <v>9</v>
      </c>
      <c r="B15" s="16" t="s">
        <v>24</v>
      </c>
      <c r="C15" s="2">
        <v>11</v>
      </c>
      <c r="D15" s="18">
        <v>8</v>
      </c>
      <c r="E15" s="4"/>
    </row>
    <row r="16" spans="1:5" ht="15.75">
      <c r="A16" s="3">
        <v>10</v>
      </c>
      <c r="B16" s="16" t="s">
        <v>16</v>
      </c>
      <c r="C16" s="2">
        <v>10</v>
      </c>
      <c r="D16" s="18">
        <v>10</v>
      </c>
      <c r="E16" s="4"/>
    </row>
    <row r="17" spans="1:5" ht="15.75">
      <c r="A17" s="3">
        <v>11</v>
      </c>
      <c r="B17" s="16" t="s">
        <v>19</v>
      </c>
      <c r="C17" s="2">
        <v>8</v>
      </c>
      <c r="D17" s="18">
        <v>11</v>
      </c>
      <c r="E17" s="4"/>
    </row>
    <row r="18" spans="1:5" ht="15.75">
      <c r="A18" s="3">
        <v>12</v>
      </c>
      <c r="B18" s="16" t="s">
        <v>18</v>
      </c>
      <c r="C18" s="2">
        <v>2</v>
      </c>
      <c r="D18" s="18">
        <v>12</v>
      </c>
      <c r="E18" s="4"/>
    </row>
    <row r="19" spans="1:5" ht="16.5" thickBot="1">
      <c r="A19" s="5">
        <v>13</v>
      </c>
      <c r="B19" s="17" t="s">
        <v>27</v>
      </c>
      <c r="C19" s="7">
        <v>0</v>
      </c>
      <c r="D19" s="26">
        <v>13</v>
      </c>
      <c r="E19" s="6"/>
    </row>
    <row r="21" spans="1:5" ht="15">
      <c r="A21" s="156" t="s">
        <v>370</v>
      </c>
      <c r="B21" s="156"/>
      <c r="C21" s="156"/>
      <c r="D21" s="156"/>
      <c r="E21" s="156"/>
    </row>
    <row r="23" spans="1:5" ht="15">
      <c r="A23" s="156" t="s">
        <v>371</v>
      </c>
      <c r="B23" s="156"/>
      <c r="C23" s="156"/>
      <c r="D23" s="156"/>
      <c r="E23" s="156"/>
    </row>
    <row r="26" spans="1:5" ht="31.5" customHeight="1">
      <c r="A26" s="155" t="s">
        <v>372</v>
      </c>
      <c r="B26" s="155"/>
      <c r="C26" s="155"/>
      <c r="D26" s="155"/>
      <c r="E26" s="155"/>
    </row>
    <row r="27" ht="15.75" thickBot="1"/>
    <row r="28" spans="1:5" ht="30.75" thickBot="1">
      <c r="A28" s="135" t="s">
        <v>1</v>
      </c>
      <c r="B28" s="136" t="s">
        <v>2</v>
      </c>
      <c r="C28" s="148" t="s">
        <v>368</v>
      </c>
      <c r="D28" s="136" t="s">
        <v>5</v>
      </c>
      <c r="E28" s="138" t="s">
        <v>10</v>
      </c>
    </row>
    <row r="29" spans="1:5" ht="15.75">
      <c r="A29" s="104">
        <v>1</v>
      </c>
      <c r="B29" s="15" t="s">
        <v>27</v>
      </c>
      <c r="C29" s="21">
        <v>13</v>
      </c>
      <c r="D29" s="24">
        <v>1</v>
      </c>
      <c r="E29" s="147"/>
    </row>
    <row r="30" spans="1:5" ht="15.75">
      <c r="A30" s="3">
        <v>2</v>
      </c>
      <c r="B30" s="16" t="s">
        <v>18</v>
      </c>
      <c r="C30" s="2">
        <v>13</v>
      </c>
      <c r="D30" s="19">
        <v>1</v>
      </c>
      <c r="E30" s="146"/>
    </row>
    <row r="31" spans="1:5" ht="15.75">
      <c r="A31" s="104">
        <v>3</v>
      </c>
      <c r="B31" s="16" t="s">
        <v>13</v>
      </c>
      <c r="C31" s="2">
        <v>12</v>
      </c>
      <c r="D31" s="19">
        <v>3</v>
      </c>
      <c r="E31" s="146"/>
    </row>
    <row r="32" spans="1:5" ht="15.75">
      <c r="A32" s="3">
        <v>4</v>
      </c>
      <c r="B32" s="16" t="s">
        <v>17</v>
      </c>
      <c r="C32" s="2">
        <v>12</v>
      </c>
      <c r="D32" s="18">
        <v>3</v>
      </c>
      <c r="E32" s="146"/>
    </row>
    <row r="33" spans="1:5" ht="15.75">
      <c r="A33" s="104">
        <v>5</v>
      </c>
      <c r="B33" s="16" t="s">
        <v>26</v>
      </c>
      <c r="C33" s="2">
        <v>11</v>
      </c>
      <c r="D33" s="18">
        <v>5</v>
      </c>
      <c r="E33" s="146"/>
    </row>
    <row r="34" spans="1:5" ht="15.75">
      <c r="A34" s="3">
        <v>6</v>
      </c>
      <c r="B34" s="16" t="s">
        <v>16</v>
      </c>
      <c r="C34" s="2">
        <v>11</v>
      </c>
      <c r="D34" s="18">
        <v>5</v>
      </c>
      <c r="E34" s="150"/>
    </row>
    <row r="35" spans="1:5" ht="15.75">
      <c r="A35" s="104">
        <v>7</v>
      </c>
      <c r="B35" s="16" t="s">
        <v>14</v>
      </c>
      <c r="C35" s="2">
        <v>11</v>
      </c>
      <c r="D35" s="18">
        <v>5</v>
      </c>
      <c r="E35" s="2"/>
    </row>
    <row r="36" spans="1:5" ht="15.75">
      <c r="A36" s="3">
        <v>8</v>
      </c>
      <c r="B36" s="16" t="s">
        <v>25</v>
      </c>
      <c r="C36" s="2">
        <v>10</v>
      </c>
      <c r="D36" s="18">
        <v>8</v>
      </c>
      <c r="E36" s="2"/>
    </row>
    <row r="37" spans="1:5" ht="15.75">
      <c r="A37" s="104">
        <v>9</v>
      </c>
      <c r="B37" s="16" t="s">
        <v>19</v>
      </c>
      <c r="C37" s="2">
        <v>10</v>
      </c>
      <c r="D37" s="18">
        <v>8</v>
      </c>
      <c r="E37" s="2"/>
    </row>
    <row r="38" spans="1:5" ht="15.75">
      <c r="A38" s="3">
        <v>10</v>
      </c>
      <c r="B38" s="16" t="s">
        <v>15</v>
      </c>
      <c r="C38" s="2">
        <v>9.5</v>
      </c>
      <c r="D38" s="18">
        <v>10</v>
      </c>
      <c r="E38" s="2"/>
    </row>
    <row r="39" spans="1:5" ht="15.75">
      <c r="A39" s="104">
        <v>11</v>
      </c>
      <c r="B39" s="16" t="s">
        <v>24</v>
      </c>
      <c r="C39" s="2">
        <v>8</v>
      </c>
      <c r="D39" s="18">
        <v>11</v>
      </c>
      <c r="E39" s="2"/>
    </row>
    <row r="40" spans="1:5" ht="15.75">
      <c r="A40" s="3">
        <v>12</v>
      </c>
      <c r="B40" s="16" t="s">
        <v>28</v>
      </c>
      <c r="C40" s="2">
        <v>8</v>
      </c>
      <c r="D40" s="18">
        <v>11</v>
      </c>
      <c r="E40" s="2"/>
    </row>
    <row r="41" spans="1:5" ht="16.5" thickBot="1">
      <c r="A41" s="104">
        <v>13</v>
      </c>
      <c r="B41" s="17" t="s">
        <v>20</v>
      </c>
      <c r="C41" s="7">
        <v>7</v>
      </c>
      <c r="D41" s="26">
        <v>13</v>
      </c>
      <c r="E41" s="2"/>
    </row>
    <row r="43" spans="1:5" ht="15">
      <c r="A43" s="156" t="s">
        <v>370</v>
      </c>
      <c r="B43" s="156"/>
      <c r="C43" s="156"/>
      <c r="D43" s="156"/>
      <c r="E43" s="156"/>
    </row>
    <row r="45" spans="1:5" ht="15">
      <c r="A45" s="156" t="s">
        <v>371</v>
      </c>
      <c r="B45" s="156"/>
      <c r="C45" s="156"/>
      <c r="D45" s="156"/>
      <c r="E45" s="156"/>
    </row>
  </sheetData>
  <sheetProtection/>
  <mergeCells count="9">
    <mergeCell ref="A26:E26"/>
    <mergeCell ref="A43:E43"/>
    <mergeCell ref="A45:E45"/>
    <mergeCell ref="A1:E1"/>
    <mergeCell ref="A4:E4"/>
    <mergeCell ref="D2:E2"/>
    <mergeCell ref="A2:B2"/>
    <mergeCell ref="A21:E21"/>
    <mergeCell ref="A23:E2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6"/>
  <sheetViews>
    <sheetView view="pageBreakPreview" zoomScale="60" zoomScalePageLayoutView="0" workbookViewId="0" topLeftCell="A70">
      <selection activeCell="Q53" sqref="Q53"/>
    </sheetView>
  </sheetViews>
  <sheetFormatPr defaultColWidth="9.140625" defaultRowHeight="15"/>
  <cols>
    <col min="1" max="1" width="7.28125" style="0" customWidth="1"/>
    <col min="2" max="2" width="21.7109375" style="0" customWidth="1"/>
    <col min="3" max="3" width="16.421875" style="0" customWidth="1"/>
    <col min="4" max="4" width="6.28125" style="0" customWidth="1"/>
    <col min="5" max="5" width="5.8515625" style="0" customWidth="1"/>
    <col min="6" max="6" width="7.28125" style="0" customWidth="1"/>
    <col min="7" max="7" width="6.140625" style="0" customWidth="1"/>
    <col min="9" max="9" width="7.00390625" style="0" customWidth="1"/>
    <col min="10" max="10" width="18.00390625" style="0" customWidth="1"/>
  </cols>
  <sheetData>
    <row r="2" spans="1:10" ht="15">
      <c r="A2" s="158" t="s">
        <v>373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>
      <c r="A3" s="158" t="s">
        <v>306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">
      <c r="A4" s="158" t="s">
        <v>307</v>
      </c>
      <c r="B4" s="158"/>
      <c r="C4" s="149"/>
      <c r="D4" s="149"/>
      <c r="E4" s="149"/>
      <c r="F4" s="149"/>
      <c r="G4" s="158" t="s">
        <v>33</v>
      </c>
      <c r="H4" s="158"/>
      <c r="I4" s="158"/>
      <c r="J4" s="158"/>
    </row>
    <row r="5" spans="1:10" ht="15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5">
      <c r="A6" s="158" t="s">
        <v>374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5">
      <c r="A7" s="158" t="s">
        <v>375</v>
      </c>
      <c r="B7" s="158"/>
      <c r="C7" s="158"/>
      <c r="D7" s="158"/>
      <c r="E7" s="158"/>
      <c r="F7" s="158"/>
      <c r="G7" s="158"/>
      <c r="H7" s="158"/>
      <c r="I7" s="158"/>
      <c r="J7" s="158"/>
    </row>
    <row r="9" spans="1:10" ht="15">
      <c r="A9" s="144" t="s">
        <v>309</v>
      </c>
      <c r="B9" s="144" t="s">
        <v>310</v>
      </c>
      <c r="C9" s="144" t="s">
        <v>311</v>
      </c>
      <c r="D9" s="144" t="s">
        <v>56</v>
      </c>
      <c r="E9" s="144" t="s">
        <v>312</v>
      </c>
      <c r="F9" s="144" t="s">
        <v>313</v>
      </c>
      <c r="G9" s="144" t="s">
        <v>314</v>
      </c>
      <c r="H9" s="144" t="s">
        <v>60</v>
      </c>
      <c r="I9" s="144" t="s">
        <v>5</v>
      </c>
      <c r="J9" s="2" t="s">
        <v>369</v>
      </c>
    </row>
    <row r="10" spans="1:10" ht="15">
      <c r="A10" s="2">
        <v>1</v>
      </c>
      <c r="B10" s="108" t="s">
        <v>153</v>
      </c>
      <c r="C10" s="108" t="s">
        <v>315</v>
      </c>
      <c r="D10" s="2" t="s">
        <v>63</v>
      </c>
      <c r="E10" s="2">
        <v>-15</v>
      </c>
      <c r="F10" s="2" t="s">
        <v>316</v>
      </c>
      <c r="G10" s="2">
        <v>15</v>
      </c>
      <c r="H10" s="141">
        <v>0.017141203703703704</v>
      </c>
      <c r="I10" s="2">
        <v>1</v>
      </c>
      <c r="J10" s="108"/>
    </row>
    <row r="11" spans="1:10" ht="15">
      <c r="A11" s="2">
        <v>2</v>
      </c>
      <c r="B11" s="108" t="s">
        <v>190</v>
      </c>
      <c r="C11" s="108" t="s">
        <v>326</v>
      </c>
      <c r="D11" s="2" t="s">
        <v>63</v>
      </c>
      <c r="E11" s="2">
        <v>-13</v>
      </c>
      <c r="F11" s="2" t="s">
        <v>316</v>
      </c>
      <c r="G11" s="2">
        <v>13</v>
      </c>
      <c r="H11" s="141">
        <v>0.014641203703703703</v>
      </c>
      <c r="I11" s="2">
        <v>2</v>
      </c>
      <c r="J11" s="108"/>
    </row>
    <row r="12" spans="1:10" ht="15">
      <c r="A12" s="2">
        <v>3</v>
      </c>
      <c r="B12" s="108" t="s">
        <v>138</v>
      </c>
      <c r="C12" s="108" t="s">
        <v>315</v>
      </c>
      <c r="D12" s="2" t="s">
        <v>63</v>
      </c>
      <c r="E12" s="2">
        <v>-13</v>
      </c>
      <c r="F12" s="2" t="s">
        <v>316</v>
      </c>
      <c r="G12" s="2">
        <v>13</v>
      </c>
      <c r="H12" s="141">
        <v>0.018194444444444444</v>
      </c>
      <c r="I12" s="2">
        <v>3</v>
      </c>
      <c r="J12" s="108"/>
    </row>
    <row r="13" spans="1:10" ht="15">
      <c r="A13" s="2">
        <v>4</v>
      </c>
      <c r="B13" s="108" t="s">
        <v>317</v>
      </c>
      <c r="C13" s="108" t="s">
        <v>315</v>
      </c>
      <c r="D13" s="2" t="s">
        <v>63</v>
      </c>
      <c r="E13" s="2">
        <v>-13</v>
      </c>
      <c r="F13" s="2" t="s">
        <v>316</v>
      </c>
      <c r="G13" s="2">
        <v>13</v>
      </c>
      <c r="H13" s="141">
        <v>0.019502314814814816</v>
      </c>
      <c r="I13" s="2">
        <v>4</v>
      </c>
      <c r="J13" s="108"/>
    </row>
    <row r="14" spans="1:10" ht="15">
      <c r="A14" s="2">
        <v>5</v>
      </c>
      <c r="B14" s="108" t="s">
        <v>328</v>
      </c>
      <c r="C14" s="108" t="s">
        <v>329</v>
      </c>
      <c r="D14" s="2" t="s">
        <v>63</v>
      </c>
      <c r="E14" s="2">
        <v>-12</v>
      </c>
      <c r="F14" s="2" t="s">
        <v>316</v>
      </c>
      <c r="G14" s="2">
        <v>12</v>
      </c>
      <c r="H14" s="141">
        <v>0.014432870370370372</v>
      </c>
      <c r="I14" s="2">
        <v>5</v>
      </c>
      <c r="J14" s="108"/>
    </row>
    <row r="15" spans="1:10" ht="15">
      <c r="A15" s="2">
        <v>6</v>
      </c>
      <c r="B15" s="108" t="s">
        <v>321</v>
      </c>
      <c r="C15" s="108" t="s">
        <v>322</v>
      </c>
      <c r="D15" s="2" t="s">
        <v>63</v>
      </c>
      <c r="E15" s="2">
        <v>-12</v>
      </c>
      <c r="F15" s="2" t="s">
        <v>316</v>
      </c>
      <c r="G15" s="2">
        <v>12</v>
      </c>
      <c r="H15" s="141">
        <v>0.018622685185185183</v>
      </c>
      <c r="I15" s="2">
        <v>6</v>
      </c>
      <c r="J15" s="108"/>
    </row>
    <row r="16" spans="1:10" ht="15">
      <c r="A16" s="2">
        <v>7</v>
      </c>
      <c r="B16" s="108" t="s">
        <v>62</v>
      </c>
      <c r="C16" s="108" t="s">
        <v>318</v>
      </c>
      <c r="D16" s="2" t="s">
        <v>63</v>
      </c>
      <c r="E16" s="2">
        <v>-14</v>
      </c>
      <c r="F16" s="2" t="s">
        <v>319</v>
      </c>
      <c r="G16" s="2">
        <v>12</v>
      </c>
      <c r="H16" s="141">
        <v>0.021886574074074072</v>
      </c>
      <c r="I16" s="2">
        <v>7</v>
      </c>
      <c r="J16" s="108"/>
    </row>
    <row r="17" spans="1:10" ht="15">
      <c r="A17" s="2">
        <v>8</v>
      </c>
      <c r="B17" s="108" t="s">
        <v>184</v>
      </c>
      <c r="C17" s="108" t="s">
        <v>326</v>
      </c>
      <c r="D17" s="2" t="s">
        <v>63</v>
      </c>
      <c r="E17" s="2">
        <v>-11</v>
      </c>
      <c r="F17" s="2" t="s">
        <v>316</v>
      </c>
      <c r="G17" s="2">
        <v>11</v>
      </c>
      <c r="H17" s="141">
        <v>0.01752314814814815</v>
      </c>
      <c r="I17" s="2">
        <v>8</v>
      </c>
      <c r="J17" s="108"/>
    </row>
    <row r="18" spans="1:10" ht="15">
      <c r="A18" s="2">
        <v>9</v>
      </c>
      <c r="B18" s="108" t="s">
        <v>320</v>
      </c>
      <c r="C18" s="108" t="s">
        <v>318</v>
      </c>
      <c r="D18" s="2" t="s">
        <v>63</v>
      </c>
      <c r="E18" s="2">
        <v>-11</v>
      </c>
      <c r="F18" s="2" t="s">
        <v>316</v>
      </c>
      <c r="G18" s="2">
        <v>11</v>
      </c>
      <c r="H18" s="141">
        <v>0.020358796296296295</v>
      </c>
      <c r="I18" s="2">
        <v>9</v>
      </c>
      <c r="J18" s="108"/>
    </row>
    <row r="19" spans="1:10" ht="15">
      <c r="A19" s="2">
        <v>10</v>
      </c>
      <c r="B19" s="108" t="s">
        <v>175</v>
      </c>
      <c r="C19" s="108" t="s">
        <v>326</v>
      </c>
      <c r="D19" s="2" t="s">
        <v>63</v>
      </c>
      <c r="E19" s="2">
        <v>-10</v>
      </c>
      <c r="F19" s="2" t="s">
        <v>316</v>
      </c>
      <c r="G19" s="2">
        <v>10</v>
      </c>
      <c r="H19" s="141">
        <v>0.016412037037037037</v>
      </c>
      <c r="I19" s="2">
        <v>10</v>
      </c>
      <c r="J19" s="108"/>
    </row>
    <row r="20" spans="1:10" ht="15">
      <c r="A20" s="2">
        <v>11</v>
      </c>
      <c r="B20" s="108" t="s">
        <v>264</v>
      </c>
      <c r="C20" s="108" t="s">
        <v>329</v>
      </c>
      <c r="D20" s="2" t="s">
        <v>63</v>
      </c>
      <c r="E20" s="2">
        <v>-10</v>
      </c>
      <c r="F20" s="2" t="s">
        <v>316</v>
      </c>
      <c r="G20" s="2">
        <v>10</v>
      </c>
      <c r="H20" s="141">
        <v>0.019085648148148147</v>
      </c>
      <c r="I20" s="2">
        <v>11</v>
      </c>
      <c r="J20" s="108"/>
    </row>
    <row r="21" spans="1:10" ht="15">
      <c r="A21" s="2">
        <v>12</v>
      </c>
      <c r="B21" s="108" t="s">
        <v>348</v>
      </c>
      <c r="C21" s="108" t="s">
        <v>322</v>
      </c>
      <c r="D21" s="2" t="s">
        <v>63</v>
      </c>
      <c r="E21" s="2">
        <v>-9</v>
      </c>
      <c r="F21" s="2" t="s">
        <v>316</v>
      </c>
      <c r="G21" s="2">
        <v>9</v>
      </c>
      <c r="H21" s="141">
        <v>0.012592592592592593</v>
      </c>
      <c r="I21" s="2">
        <v>12</v>
      </c>
      <c r="J21" s="108"/>
    </row>
    <row r="22" spans="1:10" ht="15">
      <c r="A22" s="2">
        <v>13</v>
      </c>
      <c r="B22" s="108" t="s">
        <v>278</v>
      </c>
      <c r="C22" s="108" t="s">
        <v>322</v>
      </c>
      <c r="D22" s="2" t="s">
        <v>63</v>
      </c>
      <c r="E22" s="2">
        <v>-9</v>
      </c>
      <c r="F22" s="2" t="s">
        <v>316</v>
      </c>
      <c r="G22" s="2">
        <v>9</v>
      </c>
      <c r="H22" s="141">
        <v>0.0153125</v>
      </c>
      <c r="I22" s="2">
        <v>13</v>
      </c>
      <c r="J22" s="108"/>
    </row>
    <row r="23" spans="1:10" ht="15">
      <c r="A23" s="2">
        <v>14</v>
      </c>
      <c r="B23" s="108" t="s">
        <v>261</v>
      </c>
      <c r="C23" s="108" t="s">
        <v>329</v>
      </c>
      <c r="D23" s="2" t="s">
        <v>63</v>
      </c>
      <c r="E23" s="2">
        <v>-9</v>
      </c>
      <c r="F23" s="2" t="s">
        <v>316</v>
      </c>
      <c r="G23" s="2">
        <v>9</v>
      </c>
      <c r="H23" s="141">
        <v>0.015486111111111112</v>
      </c>
      <c r="I23" s="2">
        <v>14</v>
      </c>
      <c r="J23" s="108"/>
    </row>
    <row r="24" spans="1:10" ht="15">
      <c r="A24" s="2">
        <v>15</v>
      </c>
      <c r="B24" s="108" t="s">
        <v>80</v>
      </c>
      <c r="C24" s="108" t="s">
        <v>318</v>
      </c>
      <c r="D24" s="2" t="s">
        <v>63</v>
      </c>
      <c r="E24" s="2">
        <v>-8</v>
      </c>
      <c r="F24" s="2" t="s">
        <v>316</v>
      </c>
      <c r="G24" s="2">
        <v>8</v>
      </c>
      <c r="H24" s="141">
        <v>0.019490740740740743</v>
      </c>
      <c r="I24" s="2">
        <v>15</v>
      </c>
      <c r="J24" s="108"/>
    </row>
    <row r="25" spans="1:10" ht="15">
      <c r="A25" s="2">
        <v>16</v>
      </c>
      <c r="B25" s="108" t="s">
        <v>227</v>
      </c>
      <c r="C25" s="108" t="s">
        <v>343</v>
      </c>
      <c r="D25" s="2" t="s">
        <v>63</v>
      </c>
      <c r="E25" s="2">
        <v>-7</v>
      </c>
      <c r="F25" s="2" t="s">
        <v>316</v>
      </c>
      <c r="G25" s="2">
        <v>7</v>
      </c>
      <c r="H25" s="141">
        <v>0.017187499999999998</v>
      </c>
      <c r="I25" s="2">
        <v>16</v>
      </c>
      <c r="J25" s="108"/>
    </row>
    <row r="26" spans="1:10" ht="15">
      <c r="A26" s="2">
        <v>17</v>
      </c>
      <c r="B26" s="108" t="s">
        <v>197</v>
      </c>
      <c r="C26" s="108" t="s">
        <v>19</v>
      </c>
      <c r="D26" s="2" t="s">
        <v>63</v>
      </c>
      <c r="E26" s="2">
        <v>-8</v>
      </c>
      <c r="F26" s="2" t="s">
        <v>324</v>
      </c>
      <c r="G26" s="2">
        <v>7</v>
      </c>
      <c r="H26" s="141">
        <v>0.021099537037037038</v>
      </c>
      <c r="I26" s="2">
        <v>17</v>
      </c>
      <c r="J26" s="108"/>
    </row>
    <row r="27" spans="1:10" ht="15">
      <c r="A27" s="2">
        <v>18</v>
      </c>
      <c r="B27" s="108" t="s">
        <v>349</v>
      </c>
      <c r="C27" s="108" t="s">
        <v>326</v>
      </c>
      <c r="D27" s="2" t="s">
        <v>63</v>
      </c>
      <c r="E27" s="2">
        <v>-9</v>
      </c>
      <c r="F27" s="2" t="s">
        <v>319</v>
      </c>
      <c r="G27" s="2">
        <v>7</v>
      </c>
      <c r="H27" s="141">
        <v>0.02210648148148148</v>
      </c>
      <c r="I27" s="2">
        <v>18</v>
      </c>
      <c r="J27" s="108"/>
    </row>
    <row r="28" spans="1:10" ht="15">
      <c r="A28" s="2">
        <v>19</v>
      </c>
      <c r="B28" s="108" t="s">
        <v>159</v>
      </c>
      <c r="C28" s="108" t="s">
        <v>330</v>
      </c>
      <c r="D28" s="2" t="s">
        <v>63</v>
      </c>
      <c r="E28" s="2">
        <v>-10</v>
      </c>
      <c r="F28" s="2" t="s">
        <v>331</v>
      </c>
      <c r="G28" s="2">
        <v>7</v>
      </c>
      <c r="H28" s="141">
        <v>0.022662037037037036</v>
      </c>
      <c r="I28" s="2">
        <v>19</v>
      </c>
      <c r="J28" s="108"/>
    </row>
    <row r="29" spans="1:10" ht="15">
      <c r="A29" s="2">
        <v>20</v>
      </c>
      <c r="B29" s="108" t="s">
        <v>350</v>
      </c>
      <c r="C29" s="108" t="s">
        <v>19</v>
      </c>
      <c r="D29" s="2" t="s">
        <v>63</v>
      </c>
      <c r="E29" s="2">
        <v>-6</v>
      </c>
      <c r="F29" s="2" t="s">
        <v>316</v>
      </c>
      <c r="G29" s="2">
        <v>6</v>
      </c>
      <c r="H29" s="141">
        <v>0.01902777777777778</v>
      </c>
      <c r="I29" s="2">
        <v>20</v>
      </c>
      <c r="J29" s="108"/>
    </row>
    <row r="30" spans="1:10" ht="15">
      <c r="A30" s="2">
        <v>21</v>
      </c>
      <c r="B30" s="108" t="s">
        <v>165</v>
      </c>
      <c r="C30" s="108" t="s">
        <v>330</v>
      </c>
      <c r="D30" s="2" t="s">
        <v>63</v>
      </c>
      <c r="E30" s="2">
        <v>-11</v>
      </c>
      <c r="F30" s="2" t="s">
        <v>347</v>
      </c>
      <c r="G30" s="2">
        <v>6</v>
      </c>
      <c r="H30" s="141">
        <v>0.024293981481481482</v>
      </c>
      <c r="I30" s="2">
        <v>21</v>
      </c>
      <c r="J30" s="108"/>
    </row>
    <row r="31" spans="1:10" ht="15">
      <c r="A31" s="2">
        <v>22</v>
      </c>
      <c r="B31" s="108" t="s">
        <v>234</v>
      </c>
      <c r="C31" s="108" t="s">
        <v>335</v>
      </c>
      <c r="D31" s="2" t="s">
        <v>63</v>
      </c>
      <c r="E31" s="2">
        <v>-5</v>
      </c>
      <c r="F31" s="2" t="s">
        <v>316</v>
      </c>
      <c r="G31" s="2">
        <v>5</v>
      </c>
      <c r="H31" s="141">
        <v>0.017627314814814814</v>
      </c>
      <c r="I31" s="2">
        <v>22</v>
      </c>
      <c r="J31" s="108"/>
    </row>
    <row r="32" spans="1:10" ht="15">
      <c r="A32" s="2">
        <v>23</v>
      </c>
      <c r="B32" s="108" t="s">
        <v>344</v>
      </c>
      <c r="C32" s="108" t="s">
        <v>343</v>
      </c>
      <c r="D32" s="2" t="s">
        <v>63</v>
      </c>
      <c r="E32" s="2">
        <v>-5</v>
      </c>
      <c r="F32" s="2" t="s">
        <v>316</v>
      </c>
      <c r="G32" s="2">
        <v>5</v>
      </c>
      <c r="H32" s="141">
        <v>0.018796296296296297</v>
      </c>
      <c r="I32" s="2">
        <v>23</v>
      </c>
      <c r="J32" s="108"/>
    </row>
    <row r="33" spans="1:10" ht="15">
      <c r="A33" s="2">
        <v>24</v>
      </c>
      <c r="B33" s="108" t="s">
        <v>290</v>
      </c>
      <c r="C33" s="108" t="s">
        <v>333</v>
      </c>
      <c r="D33" s="2" t="s">
        <v>63</v>
      </c>
      <c r="E33" s="2">
        <v>-8</v>
      </c>
      <c r="F33" s="2" t="s">
        <v>331</v>
      </c>
      <c r="G33" s="2">
        <v>5</v>
      </c>
      <c r="H33" s="141">
        <v>0.022546296296296297</v>
      </c>
      <c r="I33" s="2">
        <v>24</v>
      </c>
      <c r="J33" s="108"/>
    </row>
    <row r="34" spans="1:10" ht="15">
      <c r="A34" s="2">
        <v>25</v>
      </c>
      <c r="B34" s="108" t="s">
        <v>89</v>
      </c>
      <c r="C34" s="108" t="s">
        <v>338</v>
      </c>
      <c r="D34" s="2" t="s">
        <v>63</v>
      </c>
      <c r="E34" s="2">
        <v>-4</v>
      </c>
      <c r="F34" s="2" t="s">
        <v>316</v>
      </c>
      <c r="G34" s="2">
        <v>4</v>
      </c>
      <c r="H34" s="141">
        <v>0.008101851851851851</v>
      </c>
      <c r="I34" s="2">
        <v>25</v>
      </c>
      <c r="J34" s="108"/>
    </row>
    <row r="35" spans="1:10" ht="15">
      <c r="A35" s="2">
        <v>26</v>
      </c>
      <c r="B35" s="108" t="s">
        <v>178</v>
      </c>
      <c r="C35" s="108" t="s">
        <v>326</v>
      </c>
      <c r="D35" s="2" t="s">
        <v>63</v>
      </c>
      <c r="E35" s="2">
        <v>-4</v>
      </c>
      <c r="F35" s="2" t="s">
        <v>316</v>
      </c>
      <c r="G35" s="2">
        <v>4</v>
      </c>
      <c r="H35" s="141">
        <v>0.01486111111111111</v>
      </c>
      <c r="I35" s="2">
        <v>26</v>
      </c>
      <c r="J35" s="108"/>
    </row>
    <row r="36" spans="1:10" ht="15">
      <c r="A36" s="2">
        <v>27</v>
      </c>
      <c r="B36" s="108" t="s">
        <v>351</v>
      </c>
      <c r="C36" s="108" t="s">
        <v>343</v>
      </c>
      <c r="D36" s="2" t="s">
        <v>63</v>
      </c>
      <c r="E36" s="2">
        <v>-4</v>
      </c>
      <c r="F36" s="2" t="s">
        <v>316</v>
      </c>
      <c r="G36" s="2">
        <v>4</v>
      </c>
      <c r="H36" s="141">
        <v>0.019189814814814816</v>
      </c>
      <c r="I36" s="2">
        <v>27</v>
      </c>
      <c r="J36" s="108"/>
    </row>
    <row r="37" spans="1:10" ht="15">
      <c r="A37" s="2">
        <v>28</v>
      </c>
      <c r="B37" s="108" t="s">
        <v>352</v>
      </c>
      <c r="C37" s="108" t="s">
        <v>333</v>
      </c>
      <c r="D37" s="2" t="s">
        <v>63</v>
      </c>
      <c r="E37" s="2">
        <v>-5</v>
      </c>
      <c r="F37" s="2" t="s">
        <v>324</v>
      </c>
      <c r="G37" s="2">
        <v>4</v>
      </c>
      <c r="H37" s="141">
        <v>0.021331018518518517</v>
      </c>
      <c r="I37" s="2">
        <v>28</v>
      </c>
      <c r="J37" s="108"/>
    </row>
    <row r="38" spans="1:10" ht="15">
      <c r="A38" s="2">
        <v>29</v>
      </c>
      <c r="B38" s="108" t="s">
        <v>132</v>
      </c>
      <c r="C38" s="108" t="s">
        <v>341</v>
      </c>
      <c r="D38" s="2" t="s">
        <v>63</v>
      </c>
      <c r="E38" s="2">
        <v>-6</v>
      </c>
      <c r="F38" s="2" t="s">
        <v>319</v>
      </c>
      <c r="G38" s="2">
        <v>4</v>
      </c>
      <c r="H38" s="141">
        <v>0.02207175925925926</v>
      </c>
      <c r="I38" s="2">
        <v>29</v>
      </c>
      <c r="J38" s="108"/>
    </row>
    <row r="39" spans="1:10" ht="15">
      <c r="A39" s="2">
        <v>30</v>
      </c>
      <c r="B39" s="108" t="s">
        <v>74</v>
      </c>
      <c r="C39" s="108" t="s">
        <v>318</v>
      </c>
      <c r="D39" s="2" t="s">
        <v>63</v>
      </c>
      <c r="E39" s="2">
        <v>-10</v>
      </c>
      <c r="F39" s="2" t="s">
        <v>353</v>
      </c>
      <c r="G39" s="2">
        <v>3</v>
      </c>
      <c r="H39" s="141">
        <v>0.02521990740740741</v>
      </c>
      <c r="I39" s="2">
        <v>30</v>
      </c>
      <c r="J39" s="108"/>
    </row>
    <row r="40" spans="1:10" ht="15">
      <c r="A40" s="2">
        <v>31</v>
      </c>
      <c r="B40" s="108" t="s">
        <v>83</v>
      </c>
      <c r="C40" s="108" t="s">
        <v>338</v>
      </c>
      <c r="D40" s="2" t="s">
        <v>63</v>
      </c>
      <c r="E40" s="2">
        <v>-3</v>
      </c>
      <c r="F40" s="2" t="s">
        <v>324</v>
      </c>
      <c r="G40" s="2">
        <v>2</v>
      </c>
      <c r="H40" s="141">
        <v>0.02113425925925926</v>
      </c>
      <c r="I40" s="2">
        <v>31</v>
      </c>
      <c r="J40" s="108"/>
    </row>
    <row r="41" spans="1:10" ht="15">
      <c r="A41" s="2">
        <v>32</v>
      </c>
      <c r="B41" s="108" t="s">
        <v>354</v>
      </c>
      <c r="C41" s="108" t="s">
        <v>338</v>
      </c>
      <c r="D41" s="2" t="s">
        <v>63</v>
      </c>
      <c r="E41" s="2">
        <v>-6</v>
      </c>
      <c r="F41" s="2" t="s">
        <v>342</v>
      </c>
      <c r="G41" s="2">
        <v>2</v>
      </c>
      <c r="H41" s="141">
        <v>0.023310185185185187</v>
      </c>
      <c r="I41" s="2">
        <v>32</v>
      </c>
      <c r="J41" s="108"/>
    </row>
    <row r="42" spans="1:10" ht="15">
      <c r="A42" s="2">
        <v>33</v>
      </c>
      <c r="B42" s="108" t="s">
        <v>355</v>
      </c>
      <c r="C42" s="108" t="s">
        <v>315</v>
      </c>
      <c r="D42" s="2" t="s">
        <v>63</v>
      </c>
      <c r="E42" s="2">
        <v>-9</v>
      </c>
      <c r="F42" s="2" t="s">
        <v>356</v>
      </c>
      <c r="G42" s="2">
        <v>1</v>
      </c>
      <c r="H42" s="141">
        <v>0.026157407407407407</v>
      </c>
      <c r="I42" s="2">
        <v>33</v>
      </c>
      <c r="J42" s="108"/>
    </row>
    <row r="43" spans="1:10" ht="15">
      <c r="A43" s="2">
        <v>34</v>
      </c>
      <c r="B43" s="108" t="s">
        <v>255</v>
      </c>
      <c r="C43" s="108" t="s">
        <v>329</v>
      </c>
      <c r="D43" s="2" t="s">
        <v>63</v>
      </c>
      <c r="E43" s="2">
        <v>-12</v>
      </c>
      <c r="F43" s="2" t="s">
        <v>357</v>
      </c>
      <c r="G43" s="2">
        <v>1</v>
      </c>
      <c r="H43" s="141">
        <v>0.02804398148148148</v>
      </c>
      <c r="I43" s="2">
        <v>34</v>
      </c>
      <c r="J43" s="108"/>
    </row>
    <row r="44" spans="1:10" ht="15">
      <c r="A44" s="2">
        <v>35</v>
      </c>
      <c r="B44" s="108" t="s">
        <v>114</v>
      </c>
      <c r="C44" s="108" t="s">
        <v>345</v>
      </c>
      <c r="D44" s="2" t="s">
        <v>63</v>
      </c>
      <c r="E44" s="2">
        <v>-6</v>
      </c>
      <c r="F44" s="2" t="s">
        <v>346</v>
      </c>
      <c r="G44" s="2">
        <v>0</v>
      </c>
      <c r="H44" s="141">
        <v>0.0256712962962963</v>
      </c>
      <c r="I44" s="2">
        <v>35</v>
      </c>
      <c r="J44" s="108"/>
    </row>
    <row r="45" spans="1:9" ht="15">
      <c r="A45" s="132"/>
      <c r="D45" s="132"/>
      <c r="E45" s="132"/>
      <c r="F45" s="132"/>
      <c r="G45" s="132"/>
      <c r="H45" s="132"/>
      <c r="I45" s="132"/>
    </row>
    <row r="46" spans="1:9" ht="15">
      <c r="A46" s="145"/>
      <c r="D46" s="145"/>
      <c r="E46" s="145"/>
      <c r="F46" s="145"/>
      <c r="G46" s="145"/>
      <c r="H46" s="145"/>
      <c r="I46" s="145"/>
    </row>
    <row r="47" spans="1:10" ht="15">
      <c r="A47" s="158" t="s">
        <v>373</v>
      </c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5">
      <c r="A48" s="158" t="s">
        <v>306</v>
      </c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ht="15">
      <c r="A49" s="158" t="s">
        <v>307</v>
      </c>
      <c r="B49" s="158"/>
      <c r="C49" s="149"/>
      <c r="D49" s="149"/>
      <c r="E49" s="149"/>
      <c r="F49" s="149"/>
      <c r="G49" s="158" t="s">
        <v>33</v>
      </c>
      <c r="H49" s="158"/>
      <c r="I49" s="158"/>
      <c r="J49" s="158"/>
    </row>
    <row r="50" spans="1:10" ht="15">
      <c r="A50" s="149"/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 ht="15">
      <c r="A51" s="158" t="s">
        <v>374</v>
      </c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ht="15">
      <c r="A52" s="158" t="s">
        <v>376</v>
      </c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9" ht="15">
      <c r="A53" s="132"/>
      <c r="D53" s="132"/>
      <c r="E53" s="132"/>
      <c r="F53" s="132"/>
      <c r="G53" s="132"/>
      <c r="H53" s="132"/>
      <c r="I53" s="132"/>
    </row>
    <row r="54" spans="1:10" ht="15">
      <c r="A54" s="2" t="s">
        <v>309</v>
      </c>
      <c r="B54" s="108" t="s">
        <v>310</v>
      </c>
      <c r="C54" s="108" t="s">
        <v>311</v>
      </c>
      <c r="D54" s="2" t="s">
        <v>56</v>
      </c>
      <c r="E54" s="2" t="s">
        <v>312</v>
      </c>
      <c r="F54" s="2" t="s">
        <v>313</v>
      </c>
      <c r="G54" s="2" t="s">
        <v>314</v>
      </c>
      <c r="H54" s="2" t="s">
        <v>60</v>
      </c>
      <c r="I54" s="2" t="s">
        <v>12</v>
      </c>
      <c r="J54" s="2" t="s">
        <v>369</v>
      </c>
    </row>
    <row r="55" spans="1:10" ht="15">
      <c r="A55" s="2">
        <v>1</v>
      </c>
      <c r="B55" s="108" t="s">
        <v>141</v>
      </c>
      <c r="C55" s="108" t="s">
        <v>315</v>
      </c>
      <c r="D55" s="2">
        <v>62</v>
      </c>
      <c r="E55" s="2">
        <v>-15</v>
      </c>
      <c r="F55" s="2" t="s">
        <v>316</v>
      </c>
      <c r="G55" s="2">
        <v>15</v>
      </c>
      <c r="H55" s="141">
        <v>0.013703703703703704</v>
      </c>
      <c r="I55" s="2">
        <v>1</v>
      </c>
      <c r="J55" s="108"/>
    </row>
    <row r="56" spans="1:10" ht="15">
      <c r="A56" s="2">
        <v>2</v>
      </c>
      <c r="B56" s="108" t="s">
        <v>200</v>
      </c>
      <c r="C56" s="108" t="s">
        <v>19</v>
      </c>
      <c r="D56" s="2">
        <v>28</v>
      </c>
      <c r="E56" s="2">
        <v>-15</v>
      </c>
      <c r="F56" s="2" t="s">
        <v>316</v>
      </c>
      <c r="G56" s="2">
        <v>15</v>
      </c>
      <c r="H56" s="141">
        <v>0.01724537037037037</v>
      </c>
      <c r="I56" s="2">
        <v>2</v>
      </c>
      <c r="J56" s="108"/>
    </row>
    <row r="57" spans="1:10" ht="15">
      <c r="A57" s="2">
        <v>3</v>
      </c>
      <c r="B57" s="108" t="s">
        <v>274</v>
      </c>
      <c r="C57" s="108" t="s">
        <v>322</v>
      </c>
      <c r="D57" s="2">
        <v>71</v>
      </c>
      <c r="E57" s="2">
        <v>-14</v>
      </c>
      <c r="F57" s="2" t="s">
        <v>316</v>
      </c>
      <c r="G57" s="2">
        <v>14</v>
      </c>
      <c r="H57" s="141">
        <v>0.013148148148148147</v>
      </c>
      <c r="I57" s="2">
        <v>3</v>
      </c>
      <c r="J57" s="108"/>
    </row>
    <row r="58" spans="1:10" ht="15">
      <c r="A58" s="2">
        <v>4</v>
      </c>
      <c r="B58" s="108" t="s">
        <v>325</v>
      </c>
      <c r="C58" s="108" t="s">
        <v>19</v>
      </c>
      <c r="D58" s="2">
        <v>29</v>
      </c>
      <c r="E58" s="2">
        <v>-14</v>
      </c>
      <c r="F58" s="2" t="s">
        <v>316</v>
      </c>
      <c r="G58" s="2">
        <v>14</v>
      </c>
      <c r="H58" s="141">
        <v>0.01564814814814815</v>
      </c>
      <c r="I58" s="2">
        <v>4</v>
      </c>
      <c r="J58" s="108"/>
    </row>
    <row r="59" spans="1:10" ht="15">
      <c r="A59" s="2">
        <v>5</v>
      </c>
      <c r="B59" s="108" t="s">
        <v>71</v>
      </c>
      <c r="C59" s="108" t="s">
        <v>318</v>
      </c>
      <c r="D59" s="2">
        <v>96</v>
      </c>
      <c r="E59" s="2">
        <v>-14</v>
      </c>
      <c r="F59" s="2" t="s">
        <v>316</v>
      </c>
      <c r="G59" s="2">
        <v>14</v>
      </c>
      <c r="H59" s="141">
        <v>0.019108796296296294</v>
      </c>
      <c r="I59" s="2">
        <v>5</v>
      </c>
      <c r="J59" s="108"/>
    </row>
    <row r="60" spans="1:10" ht="15">
      <c r="A60" s="2">
        <v>6</v>
      </c>
      <c r="B60" s="108" t="s">
        <v>334</v>
      </c>
      <c r="C60" s="108" t="s">
        <v>333</v>
      </c>
      <c r="D60" s="2">
        <v>2</v>
      </c>
      <c r="E60" s="2">
        <v>-12</v>
      </c>
      <c r="F60" s="2" t="s">
        <v>316</v>
      </c>
      <c r="G60" s="2">
        <v>12</v>
      </c>
      <c r="H60" s="141">
        <v>0.01990740740740741</v>
      </c>
      <c r="I60" s="2">
        <v>6</v>
      </c>
      <c r="J60" s="108"/>
    </row>
    <row r="61" spans="1:10" ht="15">
      <c r="A61" s="2">
        <v>7</v>
      </c>
      <c r="B61" s="108" t="s">
        <v>108</v>
      </c>
      <c r="C61" s="108" t="s">
        <v>345</v>
      </c>
      <c r="D61" s="2">
        <v>89</v>
      </c>
      <c r="E61" s="2">
        <v>-11</v>
      </c>
      <c r="F61" s="2" t="s">
        <v>316</v>
      </c>
      <c r="G61" s="2">
        <v>11</v>
      </c>
      <c r="H61" s="141">
        <v>0.01283564814814815</v>
      </c>
      <c r="I61" s="2">
        <v>7</v>
      </c>
      <c r="J61" s="108"/>
    </row>
    <row r="62" spans="1:10" ht="15">
      <c r="A62" s="2">
        <v>8</v>
      </c>
      <c r="B62" s="108" t="s">
        <v>332</v>
      </c>
      <c r="C62" s="108" t="s">
        <v>330</v>
      </c>
      <c r="D62" s="2">
        <v>18</v>
      </c>
      <c r="E62" s="2">
        <v>-11</v>
      </c>
      <c r="F62" s="2" t="s">
        <v>316</v>
      </c>
      <c r="G62" s="2">
        <v>11</v>
      </c>
      <c r="H62" s="141">
        <v>0.014467592592592593</v>
      </c>
      <c r="I62" s="2">
        <v>8</v>
      </c>
      <c r="J62" s="108"/>
    </row>
    <row r="63" spans="1:10" ht="15">
      <c r="A63" s="2">
        <v>9</v>
      </c>
      <c r="B63" s="108" t="s">
        <v>276</v>
      </c>
      <c r="C63" s="108" t="s">
        <v>322</v>
      </c>
      <c r="D63" s="2">
        <v>68</v>
      </c>
      <c r="E63" s="2">
        <v>-11</v>
      </c>
      <c r="F63" s="2" t="s">
        <v>316</v>
      </c>
      <c r="G63" s="2">
        <v>11</v>
      </c>
      <c r="H63" s="141">
        <v>0.014606481481481482</v>
      </c>
      <c r="I63" s="2">
        <v>9</v>
      </c>
      <c r="J63" s="108"/>
    </row>
    <row r="64" spans="1:10" ht="15">
      <c r="A64" s="2">
        <v>10</v>
      </c>
      <c r="B64" s="108" t="s">
        <v>147</v>
      </c>
      <c r="C64" s="108" t="s">
        <v>315</v>
      </c>
      <c r="D64" s="2">
        <v>65</v>
      </c>
      <c r="E64" s="2">
        <v>-11</v>
      </c>
      <c r="F64" s="2" t="s">
        <v>316</v>
      </c>
      <c r="G64" s="2">
        <v>11</v>
      </c>
      <c r="H64" s="141">
        <v>0.01818287037037037</v>
      </c>
      <c r="I64" s="2">
        <v>10</v>
      </c>
      <c r="J64" s="108"/>
    </row>
    <row r="65" spans="1:10" ht="15">
      <c r="A65" s="2">
        <v>11</v>
      </c>
      <c r="B65" s="108" t="s">
        <v>77</v>
      </c>
      <c r="C65" s="108" t="s">
        <v>318</v>
      </c>
      <c r="D65" s="2">
        <v>42</v>
      </c>
      <c r="E65" s="2">
        <v>-11</v>
      </c>
      <c r="F65" s="2" t="s">
        <v>316</v>
      </c>
      <c r="G65" s="2">
        <v>11</v>
      </c>
      <c r="H65" s="141">
        <v>0.01840277777777778</v>
      </c>
      <c r="I65" s="2">
        <v>11</v>
      </c>
      <c r="J65" s="108"/>
    </row>
    <row r="66" spans="1:10" ht="15">
      <c r="A66" s="2">
        <v>12</v>
      </c>
      <c r="B66" s="108" t="s">
        <v>358</v>
      </c>
      <c r="C66" s="108" t="s">
        <v>330</v>
      </c>
      <c r="D66" s="2">
        <v>17</v>
      </c>
      <c r="E66" s="2">
        <v>-10</v>
      </c>
      <c r="F66" s="2" t="s">
        <v>316</v>
      </c>
      <c r="G66" s="2">
        <v>10</v>
      </c>
      <c r="H66" s="141">
        <v>0.012048611111111112</v>
      </c>
      <c r="I66" s="2">
        <v>12</v>
      </c>
      <c r="J66" s="108"/>
    </row>
    <row r="67" spans="1:10" ht="15">
      <c r="A67" s="2">
        <v>13</v>
      </c>
      <c r="B67" s="108" t="s">
        <v>323</v>
      </c>
      <c r="C67" s="108" t="s">
        <v>322</v>
      </c>
      <c r="D67" s="2">
        <v>72</v>
      </c>
      <c r="E67" s="2">
        <v>-10</v>
      </c>
      <c r="F67" s="2" t="s">
        <v>316</v>
      </c>
      <c r="G67" s="2">
        <v>10</v>
      </c>
      <c r="H67" s="141">
        <v>0.0140625</v>
      </c>
      <c r="I67" s="2">
        <v>13</v>
      </c>
      <c r="J67" s="108"/>
    </row>
    <row r="68" spans="1:10" ht="15">
      <c r="A68" s="2">
        <v>14</v>
      </c>
      <c r="B68" s="108" t="s">
        <v>327</v>
      </c>
      <c r="C68" s="108" t="s">
        <v>326</v>
      </c>
      <c r="D68" s="2">
        <v>80</v>
      </c>
      <c r="E68" s="2">
        <v>-10</v>
      </c>
      <c r="F68" s="2" t="s">
        <v>316</v>
      </c>
      <c r="G68" s="2">
        <v>10</v>
      </c>
      <c r="H68" s="141">
        <v>0.017037037037037038</v>
      </c>
      <c r="I68" s="2">
        <v>14</v>
      </c>
      <c r="J68" s="108"/>
    </row>
    <row r="69" spans="1:10" ht="15">
      <c r="A69" s="2">
        <v>15</v>
      </c>
      <c r="B69" s="108" t="s">
        <v>213</v>
      </c>
      <c r="C69" s="108" t="s">
        <v>343</v>
      </c>
      <c r="D69" s="2">
        <v>16</v>
      </c>
      <c r="E69" s="2">
        <v>-10</v>
      </c>
      <c r="F69" s="2" t="s">
        <v>316</v>
      </c>
      <c r="G69" s="2">
        <v>10</v>
      </c>
      <c r="H69" s="141">
        <v>0.019814814814814816</v>
      </c>
      <c r="I69" s="2">
        <v>15</v>
      </c>
      <c r="J69" s="108"/>
    </row>
    <row r="70" spans="1:10" ht="15">
      <c r="A70" s="2">
        <v>16</v>
      </c>
      <c r="B70" s="108" t="s">
        <v>283</v>
      </c>
      <c r="C70" s="108" t="s">
        <v>333</v>
      </c>
      <c r="D70" s="2">
        <v>3</v>
      </c>
      <c r="E70" s="2">
        <v>-10</v>
      </c>
      <c r="F70" s="2" t="s">
        <v>316</v>
      </c>
      <c r="G70" s="2">
        <v>10</v>
      </c>
      <c r="H70" s="141">
        <v>0.020474537037037038</v>
      </c>
      <c r="I70" s="2">
        <v>16</v>
      </c>
      <c r="J70" s="108"/>
    </row>
    <row r="71" spans="1:10" ht="15">
      <c r="A71" s="2">
        <v>17</v>
      </c>
      <c r="B71" s="108" t="s">
        <v>92</v>
      </c>
      <c r="C71" s="108" t="s">
        <v>338</v>
      </c>
      <c r="D71" s="2">
        <v>88</v>
      </c>
      <c r="E71" s="2">
        <v>-9</v>
      </c>
      <c r="F71" s="2" t="s">
        <v>316</v>
      </c>
      <c r="G71" s="2">
        <v>9</v>
      </c>
      <c r="H71" s="141">
        <v>0.010787037037037038</v>
      </c>
      <c r="I71" s="2">
        <v>17</v>
      </c>
      <c r="J71" s="108"/>
    </row>
    <row r="72" spans="1:10" ht="15">
      <c r="A72" s="2">
        <v>18</v>
      </c>
      <c r="B72" s="108" t="s">
        <v>120</v>
      </c>
      <c r="C72" s="108" t="s">
        <v>341</v>
      </c>
      <c r="D72" s="2">
        <v>45</v>
      </c>
      <c r="E72" s="2">
        <v>-9</v>
      </c>
      <c r="F72" s="2" t="s">
        <v>316</v>
      </c>
      <c r="G72" s="2">
        <v>9</v>
      </c>
      <c r="H72" s="141">
        <v>0.011967592592592592</v>
      </c>
      <c r="I72" s="2">
        <v>18</v>
      </c>
      <c r="J72" s="108"/>
    </row>
    <row r="73" spans="1:10" ht="15">
      <c r="A73" s="2">
        <v>19</v>
      </c>
      <c r="B73" s="108" t="s">
        <v>144</v>
      </c>
      <c r="C73" s="108" t="s">
        <v>315</v>
      </c>
      <c r="D73" s="2">
        <v>63</v>
      </c>
      <c r="E73" s="2">
        <v>-9</v>
      </c>
      <c r="F73" s="2" t="s">
        <v>316</v>
      </c>
      <c r="G73" s="2">
        <v>9</v>
      </c>
      <c r="H73" s="141">
        <v>0.014895833333333332</v>
      </c>
      <c r="I73" s="2">
        <v>19</v>
      </c>
      <c r="J73" s="108"/>
    </row>
    <row r="74" spans="1:10" ht="15">
      <c r="A74" s="2">
        <v>20</v>
      </c>
      <c r="B74" s="108" t="s">
        <v>123</v>
      </c>
      <c r="C74" s="108" t="s">
        <v>341</v>
      </c>
      <c r="D74" s="2">
        <v>47</v>
      </c>
      <c r="E74" s="2">
        <v>-9</v>
      </c>
      <c r="F74" s="2" t="s">
        <v>316</v>
      </c>
      <c r="G74" s="2">
        <v>9</v>
      </c>
      <c r="H74" s="141">
        <v>0.01570601851851852</v>
      </c>
      <c r="I74" s="2">
        <v>20</v>
      </c>
      <c r="J74" s="108"/>
    </row>
    <row r="75" spans="1:10" ht="15">
      <c r="A75" s="2">
        <v>21</v>
      </c>
      <c r="B75" s="108" t="s">
        <v>258</v>
      </c>
      <c r="C75" s="108" t="s">
        <v>329</v>
      </c>
      <c r="D75" s="2">
        <v>38</v>
      </c>
      <c r="E75" s="2">
        <v>-9</v>
      </c>
      <c r="F75" s="2" t="s">
        <v>316</v>
      </c>
      <c r="G75" s="2">
        <v>9</v>
      </c>
      <c r="H75" s="141">
        <v>0.01898148148148148</v>
      </c>
      <c r="I75" s="2">
        <v>21</v>
      </c>
      <c r="J75" s="108"/>
    </row>
    <row r="76" spans="1:10" ht="15">
      <c r="A76" s="2">
        <v>22</v>
      </c>
      <c r="B76" s="108" t="s">
        <v>339</v>
      </c>
      <c r="C76" s="108" t="s">
        <v>338</v>
      </c>
      <c r="D76" s="2">
        <v>87</v>
      </c>
      <c r="E76" s="2">
        <v>-9</v>
      </c>
      <c r="F76" s="2" t="s">
        <v>316</v>
      </c>
      <c r="G76" s="2">
        <v>9</v>
      </c>
      <c r="H76" s="141">
        <v>0.02</v>
      </c>
      <c r="I76" s="2">
        <v>22</v>
      </c>
      <c r="J76" s="108"/>
    </row>
    <row r="77" spans="1:10" ht="15">
      <c r="A77" s="2">
        <v>23</v>
      </c>
      <c r="B77" s="108" t="s">
        <v>336</v>
      </c>
      <c r="C77" s="108" t="s">
        <v>335</v>
      </c>
      <c r="D77" s="2">
        <v>57</v>
      </c>
      <c r="E77" s="2">
        <v>-9</v>
      </c>
      <c r="F77" s="2" t="s">
        <v>316</v>
      </c>
      <c r="G77" s="2">
        <v>9</v>
      </c>
      <c r="H77" s="141">
        <v>0.020358796296296295</v>
      </c>
      <c r="I77" s="2">
        <v>23</v>
      </c>
      <c r="J77" s="108"/>
    </row>
    <row r="78" spans="1:10" ht="15">
      <c r="A78" s="2">
        <v>24</v>
      </c>
      <c r="B78" s="108" t="s">
        <v>187</v>
      </c>
      <c r="C78" s="108" t="s">
        <v>326</v>
      </c>
      <c r="D78" s="2">
        <v>81</v>
      </c>
      <c r="E78" s="2">
        <v>-9</v>
      </c>
      <c r="F78" s="2" t="s">
        <v>316</v>
      </c>
      <c r="G78" s="2">
        <v>9</v>
      </c>
      <c r="H78" s="141">
        <v>0.020555555555555556</v>
      </c>
      <c r="I78" s="2">
        <v>24</v>
      </c>
      <c r="J78" s="108"/>
    </row>
    <row r="79" spans="1:10" ht="15">
      <c r="A79" s="2">
        <v>25</v>
      </c>
      <c r="B79" s="108" t="s">
        <v>337</v>
      </c>
      <c r="C79" s="108" t="s">
        <v>335</v>
      </c>
      <c r="D79" s="2">
        <v>56</v>
      </c>
      <c r="E79" s="2">
        <v>-10</v>
      </c>
      <c r="F79" s="2" t="s">
        <v>324</v>
      </c>
      <c r="G79" s="2">
        <v>9</v>
      </c>
      <c r="H79" s="141">
        <v>0.02108796296296296</v>
      </c>
      <c r="I79" s="2">
        <v>25</v>
      </c>
      <c r="J79" s="108"/>
    </row>
    <row r="80" spans="1:10" ht="15">
      <c r="A80" s="2">
        <v>26</v>
      </c>
      <c r="B80" s="108" t="s">
        <v>67</v>
      </c>
      <c r="C80" s="108" t="s">
        <v>318</v>
      </c>
      <c r="D80" s="2">
        <v>44</v>
      </c>
      <c r="E80" s="2">
        <v>-11</v>
      </c>
      <c r="F80" s="2" t="s">
        <v>319</v>
      </c>
      <c r="G80" s="2">
        <v>9</v>
      </c>
      <c r="H80" s="141">
        <v>0.021886574074074072</v>
      </c>
      <c r="I80" s="2">
        <v>26</v>
      </c>
      <c r="J80" s="108"/>
    </row>
    <row r="81" spans="1:10" ht="15">
      <c r="A81" s="2">
        <v>27</v>
      </c>
      <c r="B81" s="108" t="s">
        <v>206</v>
      </c>
      <c r="C81" s="108" t="s">
        <v>19</v>
      </c>
      <c r="D81" s="2">
        <v>27</v>
      </c>
      <c r="E81" s="2">
        <v>-9</v>
      </c>
      <c r="F81" s="2" t="s">
        <v>324</v>
      </c>
      <c r="G81" s="2">
        <v>8</v>
      </c>
      <c r="H81" s="141">
        <v>0.02125</v>
      </c>
      <c r="I81" s="2">
        <v>27</v>
      </c>
      <c r="J81" s="108"/>
    </row>
    <row r="82" spans="1:10" ht="15">
      <c r="A82" s="2">
        <v>28</v>
      </c>
      <c r="B82" s="108" t="s">
        <v>340</v>
      </c>
      <c r="C82" s="108" t="s">
        <v>338</v>
      </c>
      <c r="D82" s="2">
        <v>83</v>
      </c>
      <c r="E82" s="2">
        <v>-7</v>
      </c>
      <c r="F82" s="2" t="s">
        <v>316</v>
      </c>
      <c r="G82" s="2">
        <v>7</v>
      </c>
      <c r="H82" s="141">
        <v>0.014502314814814815</v>
      </c>
      <c r="I82" s="2">
        <v>28</v>
      </c>
      <c r="J82" s="108"/>
    </row>
    <row r="83" spans="1:10" ht="15">
      <c r="A83" s="2">
        <v>29</v>
      </c>
      <c r="B83" s="108" t="s">
        <v>181</v>
      </c>
      <c r="C83" s="108" t="s">
        <v>326</v>
      </c>
      <c r="D83" s="2">
        <v>82</v>
      </c>
      <c r="E83" s="2">
        <v>-7</v>
      </c>
      <c r="F83" s="2" t="s">
        <v>316</v>
      </c>
      <c r="G83" s="2">
        <v>7</v>
      </c>
      <c r="H83" s="141">
        <v>0.015185185185185185</v>
      </c>
      <c r="I83" s="2">
        <v>29</v>
      </c>
      <c r="J83" s="108"/>
    </row>
    <row r="84" spans="1:10" ht="15">
      <c r="A84" s="2">
        <v>30</v>
      </c>
      <c r="B84" s="108" t="s">
        <v>237</v>
      </c>
      <c r="C84" s="108" t="s">
        <v>335</v>
      </c>
      <c r="D84" s="2">
        <v>58</v>
      </c>
      <c r="E84" s="2">
        <v>-9</v>
      </c>
      <c r="F84" s="2" t="s">
        <v>319</v>
      </c>
      <c r="G84" s="2">
        <v>7</v>
      </c>
      <c r="H84" s="141">
        <v>0.02202546296296296</v>
      </c>
      <c r="I84" s="2">
        <v>30</v>
      </c>
      <c r="J84" s="108"/>
    </row>
    <row r="85" spans="1:10" ht="15">
      <c r="A85" s="2">
        <v>31</v>
      </c>
      <c r="B85" s="108" t="s">
        <v>359</v>
      </c>
      <c r="C85" s="108" t="s">
        <v>335</v>
      </c>
      <c r="D85" s="2">
        <v>54</v>
      </c>
      <c r="E85" s="2">
        <v>-6</v>
      </c>
      <c r="F85" s="2" t="s">
        <v>316</v>
      </c>
      <c r="G85" s="2">
        <v>6</v>
      </c>
      <c r="H85" s="141">
        <v>0.0190625</v>
      </c>
      <c r="I85" s="2">
        <v>31</v>
      </c>
      <c r="J85" s="108"/>
    </row>
    <row r="86" spans="1:10" ht="15">
      <c r="A86" s="2">
        <v>32</v>
      </c>
      <c r="B86" s="108" t="s">
        <v>194</v>
      </c>
      <c r="C86" s="108" t="s">
        <v>19</v>
      </c>
      <c r="D86" s="2">
        <v>25</v>
      </c>
      <c r="E86" s="2">
        <v>-6</v>
      </c>
      <c r="F86" s="2" t="s">
        <v>316</v>
      </c>
      <c r="G86" s="2">
        <v>6</v>
      </c>
      <c r="H86" s="141">
        <v>0.02039351851851852</v>
      </c>
      <c r="I86" s="2">
        <v>32</v>
      </c>
      <c r="J86" s="108"/>
    </row>
    <row r="87" spans="1:10" ht="15">
      <c r="A87" s="2">
        <v>33</v>
      </c>
      <c r="B87" s="108" t="s">
        <v>162</v>
      </c>
      <c r="C87" s="108" t="s">
        <v>330</v>
      </c>
      <c r="D87" s="2">
        <v>21</v>
      </c>
      <c r="E87" s="2">
        <v>-7</v>
      </c>
      <c r="F87" s="2" t="s">
        <v>324</v>
      </c>
      <c r="G87" s="2">
        <v>6</v>
      </c>
      <c r="H87" s="141">
        <v>0.02085648148148148</v>
      </c>
      <c r="I87" s="2">
        <v>33</v>
      </c>
      <c r="J87" s="108"/>
    </row>
    <row r="88" spans="1:10" ht="15">
      <c r="A88" s="2">
        <v>34</v>
      </c>
      <c r="B88" s="108" t="s">
        <v>221</v>
      </c>
      <c r="C88" s="108" t="s">
        <v>343</v>
      </c>
      <c r="D88" s="2">
        <v>13</v>
      </c>
      <c r="E88" s="2">
        <v>-9</v>
      </c>
      <c r="F88" s="2" t="s">
        <v>331</v>
      </c>
      <c r="G88" s="2">
        <v>6</v>
      </c>
      <c r="H88" s="141">
        <v>0.022650462962962966</v>
      </c>
      <c r="I88" s="2">
        <v>34</v>
      </c>
      <c r="J88" s="108"/>
    </row>
    <row r="89" spans="1:10" ht="15">
      <c r="A89" s="2">
        <v>35</v>
      </c>
      <c r="B89" s="108" t="s">
        <v>126</v>
      </c>
      <c r="C89" s="108" t="s">
        <v>341</v>
      </c>
      <c r="D89" s="2">
        <v>48</v>
      </c>
      <c r="E89" s="2">
        <v>-10</v>
      </c>
      <c r="F89" s="2" t="s">
        <v>342</v>
      </c>
      <c r="G89" s="2">
        <v>6</v>
      </c>
      <c r="H89" s="141">
        <v>0.023159722222222224</v>
      </c>
      <c r="I89" s="2">
        <v>35</v>
      </c>
      <c r="J89" s="108"/>
    </row>
    <row r="90" spans="1:10" ht="15">
      <c r="A90" s="2">
        <v>36</v>
      </c>
      <c r="B90" s="108" t="s">
        <v>102</v>
      </c>
      <c r="C90" s="108" t="s">
        <v>345</v>
      </c>
      <c r="D90" s="2">
        <v>90</v>
      </c>
      <c r="E90" s="2">
        <v>-5</v>
      </c>
      <c r="F90" s="2" t="s">
        <v>316</v>
      </c>
      <c r="G90" s="2">
        <v>5</v>
      </c>
      <c r="H90" s="141">
        <v>0.01615740740740741</v>
      </c>
      <c r="I90" s="2">
        <v>36</v>
      </c>
      <c r="J90" s="108"/>
    </row>
    <row r="91" spans="1:10" ht="15">
      <c r="A91" s="2">
        <v>37</v>
      </c>
      <c r="B91" s="108" t="s">
        <v>286</v>
      </c>
      <c r="C91" s="108" t="s">
        <v>333</v>
      </c>
      <c r="D91" s="2">
        <v>1</v>
      </c>
      <c r="E91" s="2">
        <v>-7</v>
      </c>
      <c r="F91" s="2" t="s">
        <v>319</v>
      </c>
      <c r="G91" s="2">
        <v>5</v>
      </c>
      <c r="H91" s="141">
        <v>0.022083333333333333</v>
      </c>
      <c r="I91" s="2">
        <v>37</v>
      </c>
      <c r="J91" s="108"/>
    </row>
    <row r="92" spans="1:10" ht="15">
      <c r="A92" s="2">
        <v>38</v>
      </c>
      <c r="B92" s="108" t="s">
        <v>209</v>
      </c>
      <c r="C92" s="108" t="s">
        <v>19</v>
      </c>
      <c r="D92" s="2">
        <v>23</v>
      </c>
      <c r="E92" s="2">
        <v>-12</v>
      </c>
      <c r="F92" s="2" t="s">
        <v>353</v>
      </c>
      <c r="G92" s="2">
        <v>5</v>
      </c>
      <c r="H92" s="141">
        <v>0.02512731481481481</v>
      </c>
      <c r="I92" s="2">
        <v>38</v>
      </c>
      <c r="J92" s="108"/>
    </row>
    <row r="93" spans="1:10" ht="15">
      <c r="A93" s="2">
        <v>39</v>
      </c>
      <c r="B93" s="108" t="s">
        <v>168</v>
      </c>
      <c r="C93" s="108" t="s">
        <v>330</v>
      </c>
      <c r="D93" s="2">
        <v>19</v>
      </c>
      <c r="E93" s="2">
        <v>-4</v>
      </c>
      <c r="F93" s="2" t="s">
        <v>316</v>
      </c>
      <c r="G93" s="2">
        <v>4</v>
      </c>
      <c r="H93" s="141">
        <v>0.01920138888888889</v>
      </c>
      <c r="I93" s="2">
        <v>39</v>
      </c>
      <c r="J93" s="108"/>
    </row>
    <row r="94" spans="1:10" ht="15">
      <c r="A94" s="2">
        <v>40</v>
      </c>
      <c r="B94" s="108" t="s">
        <v>284</v>
      </c>
      <c r="C94" s="108" t="s">
        <v>333</v>
      </c>
      <c r="D94" s="2">
        <v>4</v>
      </c>
      <c r="E94" s="2">
        <v>-6</v>
      </c>
      <c r="F94" s="2" t="s">
        <v>319</v>
      </c>
      <c r="G94" s="2">
        <v>4</v>
      </c>
      <c r="H94" s="141">
        <v>0.0215625</v>
      </c>
      <c r="I94" s="2">
        <v>40</v>
      </c>
      <c r="J94" s="108"/>
    </row>
    <row r="95" spans="1:10" ht="15">
      <c r="A95" s="2">
        <v>41</v>
      </c>
      <c r="B95" s="108" t="s">
        <v>219</v>
      </c>
      <c r="C95" s="108" t="s">
        <v>343</v>
      </c>
      <c r="D95" s="2">
        <v>8</v>
      </c>
      <c r="E95" s="2">
        <v>-9</v>
      </c>
      <c r="F95" s="2" t="s">
        <v>347</v>
      </c>
      <c r="G95" s="2">
        <v>4</v>
      </c>
      <c r="H95" s="141">
        <v>0.023738425925925923</v>
      </c>
      <c r="I95" s="2">
        <v>41</v>
      </c>
      <c r="J95" s="108"/>
    </row>
    <row r="96" spans="1:10" ht="15">
      <c r="A96" s="2">
        <v>42</v>
      </c>
      <c r="B96" s="108" t="s">
        <v>150</v>
      </c>
      <c r="C96" s="108" t="s">
        <v>315</v>
      </c>
      <c r="D96" s="2">
        <v>59</v>
      </c>
      <c r="E96" s="2">
        <v>-8</v>
      </c>
      <c r="F96" s="2" t="s">
        <v>347</v>
      </c>
      <c r="G96" s="2">
        <v>3</v>
      </c>
      <c r="H96" s="141">
        <v>0.023715277777777776</v>
      </c>
      <c r="I96" s="2">
        <v>42</v>
      </c>
      <c r="J96" s="108"/>
    </row>
    <row r="97" spans="1:10" ht="15">
      <c r="A97" s="2">
        <v>43</v>
      </c>
      <c r="B97" s="108" t="s">
        <v>270</v>
      </c>
      <c r="C97" s="108" t="s">
        <v>322</v>
      </c>
      <c r="D97" s="2">
        <v>74</v>
      </c>
      <c r="E97" s="2">
        <v>-6</v>
      </c>
      <c r="F97" s="2" t="s">
        <v>347</v>
      </c>
      <c r="G97" s="2">
        <v>1</v>
      </c>
      <c r="H97" s="141">
        <v>0.023668981481481485</v>
      </c>
      <c r="I97" s="2">
        <v>43</v>
      </c>
      <c r="J97" s="108"/>
    </row>
    <row r="98" spans="1:10" ht="15">
      <c r="A98" s="2">
        <v>44</v>
      </c>
      <c r="B98" s="108" t="s">
        <v>360</v>
      </c>
      <c r="C98" s="108" t="s">
        <v>329</v>
      </c>
      <c r="D98" s="2">
        <v>31</v>
      </c>
      <c r="E98" s="2">
        <v>-6</v>
      </c>
      <c r="F98" s="2" t="s">
        <v>346</v>
      </c>
      <c r="G98" s="2">
        <v>0</v>
      </c>
      <c r="H98" s="141">
        <v>0.02568287037037037</v>
      </c>
      <c r="I98" s="2">
        <v>44</v>
      </c>
      <c r="J98" s="108"/>
    </row>
    <row r="99" spans="1:10" ht="15">
      <c r="A99" s="2">
        <v>45</v>
      </c>
      <c r="B99" s="108" t="s">
        <v>281</v>
      </c>
      <c r="C99" s="108" t="s">
        <v>333</v>
      </c>
      <c r="D99" s="2">
        <v>6</v>
      </c>
      <c r="E99" s="2">
        <v>-6</v>
      </c>
      <c r="F99" s="2" t="s">
        <v>346</v>
      </c>
      <c r="G99" s="2">
        <v>0</v>
      </c>
      <c r="H99" s="141">
        <v>0.028391203703703707</v>
      </c>
      <c r="I99" s="2">
        <v>45</v>
      </c>
      <c r="J99" s="108"/>
    </row>
    <row r="100" spans="1:10" ht="15">
      <c r="A100" s="2">
        <v>46</v>
      </c>
      <c r="B100" s="108" t="s">
        <v>216</v>
      </c>
      <c r="C100" s="108" t="s">
        <v>343</v>
      </c>
      <c r="D100" s="2">
        <v>12</v>
      </c>
      <c r="E100" s="2">
        <v>-7</v>
      </c>
      <c r="F100" s="2" t="s">
        <v>353</v>
      </c>
      <c r="G100" s="2">
        <v>0</v>
      </c>
      <c r="H100" s="141">
        <v>0.02900462962962963</v>
      </c>
      <c r="I100" s="2">
        <v>46</v>
      </c>
      <c r="J100" s="108"/>
    </row>
    <row r="101" spans="1:10" ht="15">
      <c r="A101" s="2">
        <v>47</v>
      </c>
      <c r="B101" s="108" t="s">
        <v>361</v>
      </c>
      <c r="C101" s="108" t="s">
        <v>329</v>
      </c>
      <c r="D101" s="2">
        <v>33</v>
      </c>
      <c r="E101" s="2">
        <v>-5</v>
      </c>
      <c r="F101" s="2" t="s">
        <v>347</v>
      </c>
      <c r="G101" s="2">
        <v>0</v>
      </c>
      <c r="H101" s="141">
        <v>0.029212962962962965</v>
      </c>
      <c r="I101" s="2">
        <v>47</v>
      </c>
      <c r="J101" s="108"/>
    </row>
    <row r="102" spans="1:10" ht="15">
      <c r="A102" s="2">
        <v>48</v>
      </c>
      <c r="B102" s="108" t="s">
        <v>105</v>
      </c>
      <c r="C102" s="108" t="s">
        <v>345</v>
      </c>
      <c r="D102" s="2">
        <v>95</v>
      </c>
      <c r="E102" s="2">
        <v>-5</v>
      </c>
      <c r="F102" s="2" t="s">
        <v>347</v>
      </c>
      <c r="G102" s="2">
        <v>0</v>
      </c>
      <c r="H102" s="141">
        <v>0.029421296296296296</v>
      </c>
      <c r="I102" s="2">
        <v>48</v>
      </c>
      <c r="J102" s="108"/>
    </row>
    <row r="103" spans="1:10" ht="15">
      <c r="A103" s="2">
        <v>49</v>
      </c>
      <c r="B103" s="108" t="s">
        <v>362</v>
      </c>
      <c r="C103" s="108" t="s">
        <v>341</v>
      </c>
      <c r="D103" s="2">
        <v>52</v>
      </c>
      <c r="E103" s="2">
        <v>-5</v>
      </c>
      <c r="F103" s="2" t="s">
        <v>347</v>
      </c>
      <c r="G103" s="2">
        <v>0</v>
      </c>
      <c r="H103" s="141">
        <v>0.03085648148148148</v>
      </c>
      <c r="I103" s="2">
        <v>49</v>
      </c>
      <c r="J103" s="108"/>
    </row>
    <row r="104" spans="1:10" ht="15">
      <c r="A104" s="2">
        <v>50</v>
      </c>
      <c r="B104" s="108" t="s">
        <v>363</v>
      </c>
      <c r="C104" s="108" t="s">
        <v>345</v>
      </c>
      <c r="D104" s="2">
        <v>93</v>
      </c>
      <c r="E104" s="2">
        <v>-8</v>
      </c>
      <c r="F104" s="2" t="s">
        <v>356</v>
      </c>
      <c r="G104" s="2">
        <v>0</v>
      </c>
      <c r="H104" s="141">
        <v>0.03305555555555555</v>
      </c>
      <c r="I104" s="2">
        <v>50</v>
      </c>
      <c r="J104" s="108"/>
    </row>
    <row r="105" spans="1:10" ht="15">
      <c r="A105" s="2">
        <v>51</v>
      </c>
      <c r="B105" s="108" t="s">
        <v>117</v>
      </c>
      <c r="C105" s="108" t="s">
        <v>345</v>
      </c>
      <c r="D105" s="2">
        <v>94</v>
      </c>
      <c r="E105" s="2">
        <v>-6</v>
      </c>
      <c r="F105" s="2" t="s">
        <v>346</v>
      </c>
      <c r="G105" s="2">
        <v>0</v>
      </c>
      <c r="H105" s="141">
        <v>0.03412037037037037</v>
      </c>
      <c r="I105" s="2">
        <v>51</v>
      </c>
      <c r="J105" s="108"/>
    </row>
    <row r="106" spans="1:10" ht="15">
      <c r="A106" s="2">
        <v>52</v>
      </c>
      <c r="B106" s="108" t="s">
        <v>252</v>
      </c>
      <c r="C106" s="108" t="s">
        <v>329</v>
      </c>
      <c r="D106" s="2">
        <v>36</v>
      </c>
      <c r="E106" s="2">
        <v>-9</v>
      </c>
      <c r="F106" s="2" t="s">
        <v>364</v>
      </c>
      <c r="G106" s="2">
        <v>0</v>
      </c>
      <c r="H106" s="141">
        <v>0.15190972222222224</v>
      </c>
      <c r="I106" s="2">
        <v>52</v>
      </c>
      <c r="J106" s="108"/>
    </row>
  </sheetData>
  <sheetProtection/>
  <mergeCells count="12">
    <mergeCell ref="A52:J52"/>
    <mergeCell ref="A47:J47"/>
    <mergeCell ref="A51:J51"/>
    <mergeCell ref="A48:J48"/>
    <mergeCell ref="A49:B49"/>
    <mergeCell ref="G49:J49"/>
    <mergeCell ref="A7:J7"/>
    <mergeCell ref="A2:J2"/>
    <mergeCell ref="A3:J3"/>
    <mergeCell ref="A4:B4"/>
    <mergeCell ref="G4:J4"/>
    <mergeCell ref="A6:J6"/>
  </mergeCells>
  <printOptions/>
  <pageMargins left="0.7" right="0.7" top="0.75" bottom="0.75" header="0.3" footer="0.3"/>
  <pageSetup horizontalDpi="600" verticalDpi="600" orientation="portrait" paperSize="9" scale="81" r:id="rId1"/>
  <rowBreaks count="1" manualBreakCount="1">
    <brk id="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62"/>
  <sheetViews>
    <sheetView zoomScalePageLayoutView="0" workbookViewId="0" topLeftCell="A7">
      <selection activeCell="B85" sqref="B85"/>
    </sheetView>
  </sheetViews>
  <sheetFormatPr defaultColWidth="9.140625" defaultRowHeight="15"/>
  <cols>
    <col min="2" max="2" width="22.7109375" style="0" customWidth="1"/>
    <col min="3" max="3" width="21.28125" style="0" customWidth="1"/>
  </cols>
  <sheetData>
    <row r="3" spans="1:10" ht="15">
      <c r="A3" s="156" t="s">
        <v>305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5">
      <c r="A4" s="156" t="s">
        <v>306</v>
      </c>
      <c r="B4" s="156"/>
      <c r="C4" s="156"/>
      <c r="D4" s="156"/>
      <c r="E4" s="156"/>
      <c r="F4" s="156"/>
      <c r="G4" s="156"/>
      <c r="H4" s="156"/>
      <c r="I4" s="156"/>
      <c r="J4" s="156"/>
    </row>
    <row r="6" spans="1:10" ht="15">
      <c r="A6" s="156" t="s">
        <v>307</v>
      </c>
      <c r="B6" s="156"/>
      <c r="F6" s="156" t="s">
        <v>292</v>
      </c>
      <c r="G6" s="156"/>
      <c r="H6" s="156"/>
      <c r="I6" s="156"/>
      <c r="J6" s="156"/>
    </row>
    <row r="8" spans="1:10" ht="15">
      <c r="A8" s="156" t="s">
        <v>308</v>
      </c>
      <c r="B8" s="156"/>
      <c r="C8" s="156"/>
      <c r="D8" s="156"/>
      <c r="E8" s="156"/>
      <c r="F8" s="156"/>
      <c r="G8" s="156"/>
      <c r="H8" s="156"/>
      <c r="I8" s="156"/>
      <c r="J8" s="156"/>
    </row>
    <row r="9" ht="15.75" thickBot="1"/>
    <row r="10" spans="1:10" ht="30.75" thickBot="1">
      <c r="A10" s="135" t="s">
        <v>309</v>
      </c>
      <c r="B10" s="136" t="s">
        <v>310</v>
      </c>
      <c r="C10" s="136" t="s">
        <v>311</v>
      </c>
      <c r="D10" s="136" t="s">
        <v>56</v>
      </c>
      <c r="E10" s="136" t="s">
        <v>312</v>
      </c>
      <c r="F10" s="136" t="s">
        <v>313</v>
      </c>
      <c r="G10" s="136" t="s">
        <v>314</v>
      </c>
      <c r="H10" s="136" t="s">
        <v>60</v>
      </c>
      <c r="I10" s="137" t="s">
        <v>4</v>
      </c>
      <c r="J10" s="138" t="s">
        <v>5</v>
      </c>
    </row>
    <row r="11" spans="1:10" ht="15">
      <c r="A11" s="12">
        <v>1</v>
      </c>
      <c r="B11" s="139" t="s">
        <v>153</v>
      </c>
      <c r="C11" s="139" t="s">
        <v>315</v>
      </c>
      <c r="D11" s="21" t="s">
        <v>63</v>
      </c>
      <c r="E11" s="21">
        <v>-15</v>
      </c>
      <c r="F11" s="21" t="s">
        <v>316</v>
      </c>
      <c r="G11" s="21">
        <v>15</v>
      </c>
      <c r="H11" s="140">
        <v>0.017141203703703704</v>
      </c>
      <c r="I11" s="159">
        <f>G11+G12+G13+G14</f>
        <v>56</v>
      </c>
      <c r="J11" s="162">
        <v>1</v>
      </c>
    </row>
    <row r="12" spans="1:10" ht="15">
      <c r="A12" s="3">
        <v>3</v>
      </c>
      <c r="B12" s="108" t="s">
        <v>138</v>
      </c>
      <c r="C12" s="108" t="s">
        <v>315</v>
      </c>
      <c r="D12" s="2" t="s">
        <v>63</v>
      </c>
      <c r="E12" s="2">
        <v>-13</v>
      </c>
      <c r="F12" s="2" t="s">
        <v>316</v>
      </c>
      <c r="G12" s="2">
        <v>13</v>
      </c>
      <c r="H12" s="141">
        <v>0.018194444444444444</v>
      </c>
      <c r="I12" s="160"/>
      <c r="J12" s="163"/>
    </row>
    <row r="13" spans="1:10" ht="15">
      <c r="A13" s="3">
        <v>4</v>
      </c>
      <c r="B13" s="108" t="s">
        <v>317</v>
      </c>
      <c r="C13" s="108" t="s">
        <v>315</v>
      </c>
      <c r="D13" s="2" t="s">
        <v>63</v>
      </c>
      <c r="E13" s="2">
        <v>-13</v>
      </c>
      <c r="F13" s="2" t="s">
        <v>316</v>
      </c>
      <c r="G13" s="2">
        <v>13</v>
      </c>
      <c r="H13" s="141">
        <v>0.019502314814814816</v>
      </c>
      <c r="I13" s="160"/>
      <c r="J13" s="163"/>
    </row>
    <row r="14" spans="1:10" ht="15.75" thickBot="1">
      <c r="A14" s="5">
        <v>1</v>
      </c>
      <c r="B14" s="142" t="s">
        <v>141</v>
      </c>
      <c r="C14" s="142" t="s">
        <v>315</v>
      </c>
      <c r="D14" s="7">
        <v>62</v>
      </c>
      <c r="E14" s="7">
        <v>-15</v>
      </c>
      <c r="F14" s="7" t="s">
        <v>316</v>
      </c>
      <c r="G14" s="7">
        <v>15</v>
      </c>
      <c r="H14" s="143">
        <v>0.013703703703703704</v>
      </c>
      <c r="I14" s="161"/>
      <c r="J14" s="164"/>
    </row>
    <row r="15" spans="1:10" ht="15">
      <c r="A15" s="12">
        <v>7</v>
      </c>
      <c r="B15" s="139" t="s">
        <v>62</v>
      </c>
      <c r="C15" s="139" t="s">
        <v>318</v>
      </c>
      <c r="D15" s="21" t="s">
        <v>63</v>
      </c>
      <c r="E15" s="21">
        <v>-14</v>
      </c>
      <c r="F15" s="21" t="s">
        <v>319</v>
      </c>
      <c r="G15" s="21">
        <v>12</v>
      </c>
      <c r="H15" s="140">
        <v>0.021886574074074072</v>
      </c>
      <c r="I15" s="159">
        <f>G15+G16+G17+G18</f>
        <v>48</v>
      </c>
      <c r="J15" s="162">
        <v>2</v>
      </c>
    </row>
    <row r="16" spans="1:10" ht="15">
      <c r="A16" s="3">
        <v>9</v>
      </c>
      <c r="B16" s="108" t="s">
        <v>320</v>
      </c>
      <c r="C16" s="108" t="s">
        <v>318</v>
      </c>
      <c r="D16" s="2" t="s">
        <v>63</v>
      </c>
      <c r="E16" s="2">
        <v>-11</v>
      </c>
      <c r="F16" s="2" t="s">
        <v>316</v>
      </c>
      <c r="G16" s="2">
        <v>11</v>
      </c>
      <c r="H16" s="141">
        <v>0.020358796296296295</v>
      </c>
      <c r="I16" s="160"/>
      <c r="J16" s="163"/>
    </row>
    <row r="17" spans="1:10" ht="15">
      <c r="A17" s="3">
        <v>5</v>
      </c>
      <c r="B17" s="108" t="s">
        <v>71</v>
      </c>
      <c r="C17" s="108" t="s">
        <v>318</v>
      </c>
      <c r="D17" s="2">
        <v>96</v>
      </c>
      <c r="E17" s="2">
        <v>-14</v>
      </c>
      <c r="F17" s="2" t="s">
        <v>316</v>
      </c>
      <c r="G17" s="2">
        <v>14</v>
      </c>
      <c r="H17" s="141">
        <v>0.019108796296296294</v>
      </c>
      <c r="I17" s="160"/>
      <c r="J17" s="163"/>
    </row>
    <row r="18" spans="1:10" ht="15.75" thickBot="1">
      <c r="A18" s="5">
        <v>11</v>
      </c>
      <c r="B18" s="142" t="s">
        <v>77</v>
      </c>
      <c r="C18" s="142" t="s">
        <v>318</v>
      </c>
      <c r="D18" s="7">
        <v>42</v>
      </c>
      <c r="E18" s="7">
        <v>-11</v>
      </c>
      <c r="F18" s="7" t="s">
        <v>316</v>
      </c>
      <c r="G18" s="7">
        <v>11</v>
      </c>
      <c r="H18" s="143">
        <v>0.01840277777777778</v>
      </c>
      <c r="I18" s="161"/>
      <c r="J18" s="164"/>
    </row>
    <row r="19" spans="1:10" ht="15">
      <c r="A19" s="12">
        <v>6</v>
      </c>
      <c r="B19" s="139" t="s">
        <v>321</v>
      </c>
      <c r="C19" s="139" t="s">
        <v>322</v>
      </c>
      <c r="D19" s="21" t="s">
        <v>63</v>
      </c>
      <c r="E19" s="21">
        <v>-12</v>
      </c>
      <c r="F19" s="21" t="s">
        <v>316</v>
      </c>
      <c r="G19" s="21">
        <v>12</v>
      </c>
      <c r="H19" s="140">
        <v>0.018622685185185183</v>
      </c>
      <c r="I19" s="159">
        <f>G19+G20+G21+G22</f>
        <v>47</v>
      </c>
      <c r="J19" s="162">
        <v>3</v>
      </c>
    </row>
    <row r="20" spans="1:10" ht="15">
      <c r="A20" s="3">
        <v>3</v>
      </c>
      <c r="B20" s="108" t="s">
        <v>274</v>
      </c>
      <c r="C20" s="108" t="s">
        <v>322</v>
      </c>
      <c r="D20" s="2">
        <v>71</v>
      </c>
      <c r="E20" s="2">
        <v>-14</v>
      </c>
      <c r="F20" s="2" t="s">
        <v>316</v>
      </c>
      <c r="G20" s="2">
        <v>14</v>
      </c>
      <c r="H20" s="141">
        <v>0.013148148148148147</v>
      </c>
      <c r="I20" s="160"/>
      <c r="J20" s="163"/>
    </row>
    <row r="21" spans="1:10" ht="15">
      <c r="A21" s="3">
        <v>9</v>
      </c>
      <c r="B21" s="108" t="s">
        <v>276</v>
      </c>
      <c r="C21" s="108" t="s">
        <v>322</v>
      </c>
      <c r="D21" s="2">
        <v>68</v>
      </c>
      <c r="E21" s="2">
        <v>-11</v>
      </c>
      <c r="F21" s="2" t="s">
        <v>316</v>
      </c>
      <c r="G21" s="2">
        <v>11</v>
      </c>
      <c r="H21" s="141">
        <v>0.014606481481481482</v>
      </c>
      <c r="I21" s="160"/>
      <c r="J21" s="163"/>
    </row>
    <row r="22" spans="1:10" ht="15.75" thickBot="1">
      <c r="A22" s="5">
        <v>13</v>
      </c>
      <c r="B22" s="142" t="s">
        <v>323</v>
      </c>
      <c r="C22" s="142" t="s">
        <v>322</v>
      </c>
      <c r="D22" s="7">
        <v>72</v>
      </c>
      <c r="E22" s="7">
        <v>-10</v>
      </c>
      <c r="F22" s="7" t="s">
        <v>316</v>
      </c>
      <c r="G22" s="7">
        <v>10</v>
      </c>
      <c r="H22" s="143">
        <v>0.0140625</v>
      </c>
      <c r="I22" s="161"/>
      <c r="J22" s="164"/>
    </row>
    <row r="23" spans="1:10" ht="15">
      <c r="A23" s="12">
        <v>17</v>
      </c>
      <c r="B23" s="139" t="s">
        <v>197</v>
      </c>
      <c r="C23" s="139" t="s">
        <v>19</v>
      </c>
      <c r="D23" s="21" t="s">
        <v>63</v>
      </c>
      <c r="E23" s="21">
        <v>-8</v>
      </c>
      <c r="F23" s="21" t="s">
        <v>324</v>
      </c>
      <c r="G23" s="21">
        <v>7</v>
      </c>
      <c r="H23" s="140">
        <v>0.021099537037037038</v>
      </c>
      <c r="I23" s="159">
        <f>G23+G24+G25+G26</f>
        <v>44</v>
      </c>
      <c r="J23" s="162">
        <v>4</v>
      </c>
    </row>
    <row r="24" spans="1:10" ht="15">
      <c r="A24" s="3">
        <v>2</v>
      </c>
      <c r="B24" s="108" t="s">
        <v>200</v>
      </c>
      <c r="C24" s="108" t="s">
        <v>19</v>
      </c>
      <c r="D24" s="2">
        <v>28</v>
      </c>
      <c r="E24" s="2">
        <v>-15</v>
      </c>
      <c r="F24" s="2" t="s">
        <v>316</v>
      </c>
      <c r="G24" s="2">
        <v>15</v>
      </c>
      <c r="H24" s="141">
        <v>0.01724537037037037</v>
      </c>
      <c r="I24" s="160"/>
      <c r="J24" s="163"/>
    </row>
    <row r="25" spans="1:10" ht="15">
      <c r="A25" s="3">
        <v>4</v>
      </c>
      <c r="B25" s="108" t="s">
        <v>325</v>
      </c>
      <c r="C25" s="108" t="s">
        <v>19</v>
      </c>
      <c r="D25" s="2">
        <v>29</v>
      </c>
      <c r="E25" s="2">
        <v>-14</v>
      </c>
      <c r="F25" s="2" t="s">
        <v>316</v>
      </c>
      <c r="G25" s="2">
        <v>14</v>
      </c>
      <c r="H25" s="141">
        <v>0.01564814814814815</v>
      </c>
      <c r="I25" s="160"/>
      <c r="J25" s="163"/>
    </row>
    <row r="26" spans="1:10" ht="15.75" thickBot="1">
      <c r="A26" s="5">
        <v>27</v>
      </c>
      <c r="B26" s="142" t="s">
        <v>206</v>
      </c>
      <c r="C26" s="142" t="s">
        <v>19</v>
      </c>
      <c r="D26" s="7">
        <v>27</v>
      </c>
      <c r="E26" s="7">
        <v>-9</v>
      </c>
      <c r="F26" s="7" t="s">
        <v>324</v>
      </c>
      <c r="G26" s="7">
        <v>8</v>
      </c>
      <c r="H26" s="143">
        <v>0.02125</v>
      </c>
      <c r="I26" s="161"/>
      <c r="J26" s="164"/>
    </row>
    <row r="27" spans="1:10" ht="15">
      <c r="A27" s="12">
        <v>2</v>
      </c>
      <c r="B27" s="139" t="s">
        <v>190</v>
      </c>
      <c r="C27" s="139" t="s">
        <v>326</v>
      </c>
      <c r="D27" s="21" t="s">
        <v>63</v>
      </c>
      <c r="E27" s="21">
        <v>-13</v>
      </c>
      <c r="F27" s="21" t="s">
        <v>316</v>
      </c>
      <c r="G27" s="21">
        <v>13</v>
      </c>
      <c r="H27" s="140">
        <v>0.014641203703703703</v>
      </c>
      <c r="I27" s="159">
        <f>G27+G28+G29+G30</f>
        <v>44</v>
      </c>
      <c r="J27" s="162">
        <v>5</v>
      </c>
    </row>
    <row r="28" spans="1:10" ht="15">
      <c r="A28" s="3">
        <v>8</v>
      </c>
      <c r="B28" s="108" t="s">
        <v>184</v>
      </c>
      <c r="C28" s="108" t="s">
        <v>326</v>
      </c>
      <c r="D28" s="2" t="s">
        <v>63</v>
      </c>
      <c r="E28" s="2">
        <v>-11</v>
      </c>
      <c r="F28" s="2" t="s">
        <v>316</v>
      </c>
      <c r="G28" s="2">
        <v>11</v>
      </c>
      <c r="H28" s="141">
        <v>0.01752314814814815</v>
      </c>
      <c r="I28" s="160"/>
      <c r="J28" s="163"/>
    </row>
    <row r="29" spans="1:10" ht="15">
      <c r="A29" s="3">
        <v>10</v>
      </c>
      <c r="B29" s="108" t="s">
        <v>175</v>
      </c>
      <c r="C29" s="108" t="s">
        <v>326</v>
      </c>
      <c r="D29" s="2" t="s">
        <v>63</v>
      </c>
      <c r="E29" s="2">
        <v>-10</v>
      </c>
      <c r="F29" s="2" t="s">
        <v>316</v>
      </c>
      <c r="G29" s="2">
        <v>10</v>
      </c>
      <c r="H29" s="141">
        <v>0.016412037037037037</v>
      </c>
      <c r="I29" s="160"/>
      <c r="J29" s="163"/>
    </row>
    <row r="30" spans="1:10" ht="15.75" thickBot="1">
      <c r="A30" s="5">
        <v>14</v>
      </c>
      <c r="B30" s="142" t="s">
        <v>327</v>
      </c>
      <c r="C30" s="142" t="s">
        <v>326</v>
      </c>
      <c r="D30" s="7">
        <v>80</v>
      </c>
      <c r="E30" s="7">
        <v>-10</v>
      </c>
      <c r="F30" s="7" t="s">
        <v>316</v>
      </c>
      <c r="G30" s="7">
        <v>10</v>
      </c>
      <c r="H30" s="143">
        <v>0.017037037037037038</v>
      </c>
      <c r="I30" s="161"/>
      <c r="J30" s="164"/>
    </row>
    <row r="31" spans="1:10" ht="15">
      <c r="A31" s="12">
        <v>5</v>
      </c>
      <c r="B31" s="139" t="s">
        <v>328</v>
      </c>
      <c r="C31" s="139" t="s">
        <v>329</v>
      </c>
      <c r="D31" s="21" t="s">
        <v>63</v>
      </c>
      <c r="E31" s="21">
        <v>-12</v>
      </c>
      <c r="F31" s="21" t="s">
        <v>316</v>
      </c>
      <c r="G31" s="21">
        <v>12</v>
      </c>
      <c r="H31" s="140">
        <v>0.014432870370370372</v>
      </c>
      <c r="I31" s="159">
        <f>G31+G32+G33+G34</f>
        <v>40</v>
      </c>
      <c r="J31" s="162">
        <v>6</v>
      </c>
    </row>
    <row r="32" spans="1:10" ht="15">
      <c r="A32" s="3">
        <v>11</v>
      </c>
      <c r="B32" s="108" t="s">
        <v>264</v>
      </c>
      <c r="C32" s="108" t="s">
        <v>329</v>
      </c>
      <c r="D32" s="2" t="s">
        <v>63</v>
      </c>
      <c r="E32" s="2">
        <v>-10</v>
      </c>
      <c r="F32" s="2" t="s">
        <v>316</v>
      </c>
      <c r="G32" s="2">
        <v>10</v>
      </c>
      <c r="H32" s="141">
        <v>0.019085648148148147</v>
      </c>
      <c r="I32" s="160"/>
      <c r="J32" s="163"/>
    </row>
    <row r="33" spans="1:10" ht="15">
      <c r="A33" s="3">
        <v>14</v>
      </c>
      <c r="B33" s="108" t="s">
        <v>261</v>
      </c>
      <c r="C33" s="108" t="s">
        <v>329</v>
      </c>
      <c r="D33" s="2" t="s">
        <v>63</v>
      </c>
      <c r="E33" s="2">
        <v>-9</v>
      </c>
      <c r="F33" s="2" t="s">
        <v>316</v>
      </c>
      <c r="G33" s="2">
        <v>9</v>
      </c>
      <c r="H33" s="141">
        <v>0.015486111111111112</v>
      </c>
      <c r="I33" s="160"/>
      <c r="J33" s="163"/>
    </row>
    <row r="34" spans="1:10" ht="15.75" thickBot="1">
      <c r="A34" s="5">
        <v>21</v>
      </c>
      <c r="B34" s="142" t="s">
        <v>258</v>
      </c>
      <c r="C34" s="142" t="s">
        <v>329</v>
      </c>
      <c r="D34" s="7">
        <v>38</v>
      </c>
      <c r="E34" s="7">
        <v>-9</v>
      </c>
      <c r="F34" s="7" t="s">
        <v>316</v>
      </c>
      <c r="G34" s="7">
        <v>9</v>
      </c>
      <c r="H34" s="143">
        <v>0.01898148148148148</v>
      </c>
      <c r="I34" s="161"/>
      <c r="J34" s="164"/>
    </row>
    <row r="35" spans="1:10" ht="15">
      <c r="A35" s="12">
        <v>19</v>
      </c>
      <c r="B35" s="139" t="s">
        <v>159</v>
      </c>
      <c r="C35" s="139" t="s">
        <v>330</v>
      </c>
      <c r="D35" s="21" t="s">
        <v>63</v>
      </c>
      <c r="E35" s="21">
        <v>-10</v>
      </c>
      <c r="F35" s="21" t="s">
        <v>331</v>
      </c>
      <c r="G35" s="21">
        <v>7</v>
      </c>
      <c r="H35" s="140">
        <v>0.022662037037037036</v>
      </c>
      <c r="I35" s="159">
        <f>G35+G36+G37+G38</f>
        <v>34</v>
      </c>
      <c r="J35" s="162">
        <v>7</v>
      </c>
    </row>
    <row r="36" spans="1:10" ht="15">
      <c r="A36" s="3">
        <v>8</v>
      </c>
      <c r="B36" s="108" t="s">
        <v>332</v>
      </c>
      <c r="C36" s="108" t="s">
        <v>330</v>
      </c>
      <c r="D36" s="2">
        <v>18</v>
      </c>
      <c r="E36" s="2">
        <v>-11</v>
      </c>
      <c r="F36" s="2" t="s">
        <v>316</v>
      </c>
      <c r="G36" s="2">
        <v>11</v>
      </c>
      <c r="H36" s="141">
        <v>0.014467592592592593</v>
      </c>
      <c r="I36" s="160"/>
      <c r="J36" s="163"/>
    </row>
    <row r="37" spans="1:10" ht="15">
      <c r="A37" s="3">
        <v>12</v>
      </c>
      <c r="B37" s="108" t="s">
        <v>156</v>
      </c>
      <c r="C37" s="108" t="s">
        <v>330</v>
      </c>
      <c r="D37" s="2">
        <v>17</v>
      </c>
      <c r="E37" s="2">
        <v>-10</v>
      </c>
      <c r="F37" s="2" t="s">
        <v>316</v>
      </c>
      <c r="G37" s="2">
        <v>10</v>
      </c>
      <c r="H37" s="141">
        <v>0.012048611111111112</v>
      </c>
      <c r="I37" s="160"/>
      <c r="J37" s="163"/>
    </row>
    <row r="38" spans="1:10" ht="15.75" thickBot="1">
      <c r="A38" s="5">
        <v>33</v>
      </c>
      <c r="B38" s="142" t="s">
        <v>162</v>
      </c>
      <c r="C38" s="142" t="s">
        <v>330</v>
      </c>
      <c r="D38" s="7">
        <v>21</v>
      </c>
      <c r="E38" s="7">
        <v>-7</v>
      </c>
      <c r="F38" s="7" t="s">
        <v>324</v>
      </c>
      <c r="G38" s="7">
        <v>6</v>
      </c>
      <c r="H38" s="143">
        <v>0.02085648148148148</v>
      </c>
      <c r="I38" s="161"/>
      <c r="J38" s="164"/>
    </row>
    <row r="39" spans="1:10" ht="15">
      <c r="A39" s="12">
        <v>24</v>
      </c>
      <c r="B39" s="139" t="s">
        <v>290</v>
      </c>
      <c r="C39" s="139" t="s">
        <v>333</v>
      </c>
      <c r="D39" s="21" t="s">
        <v>63</v>
      </c>
      <c r="E39" s="21">
        <v>-8</v>
      </c>
      <c r="F39" s="21" t="s">
        <v>331</v>
      </c>
      <c r="G39" s="21">
        <v>5</v>
      </c>
      <c r="H39" s="140">
        <v>0.022546296296296297</v>
      </c>
      <c r="I39" s="159">
        <f>G39+G40+G41+G42</f>
        <v>32</v>
      </c>
      <c r="J39" s="162">
        <v>8</v>
      </c>
    </row>
    <row r="40" spans="1:10" ht="15">
      <c r="A40" s="3">
        <v>6</v>
      </c>
      <c r="B40" s="108" t="s">
        <v>334</v>
      </c>
      <c r="C40" s="108" t="s">
        <v>333</v>
      </c>
      <c r="D40" s="2">
        <v>2</v>
      </c>
      <c r="E40" s="2">
        <v>-12</v>
      </c>
      <c r="F40" s="2" t="s">
        <v>316</v>
      </c>
      <c r="G40" s="2">
        <v>12</v>
      </c>
      <c r="H40" s="141">
        <v>0.01990740740740741</v>
      </c>
      <c r="I40" s="160"/>
      <c r="J40" s="163"/>
    </row>
    <row r="41" spans="1:10" ht="15">
      <c r="A41" s="3">
        <v>16</v>
      </c>
      <c r="B41" s="108" t="s">
        <v>283</v>
      </c>
      <c r="C41" s="108" t="s">
        <v>333</v>
      </c>
      <c r="D41" s="2">
        <v>3</v>
      </c>
      <c r="E41" s="2">
        <v>-10</v>
      </c>
      <c r="F41" s="2" t="s">
        <v>316</v>
      </c>
      <c r="G41" s="2">
        <v>10</v>
      </c>
      <c r="H41" s="141">
        <v>0.020474537037037038</v>
      </c>
      <c r="I41" s="160"/>
      <c r="J41" s="163"/>
    </row>
    <row r="42" spans="1:10" ht="15.75" thickBot="1">
      <c r="A42" s="5">
        <v>37</v>
      </c>
      <c r="B42" s="142" t="s">
        <v>286</v>
      </c>
      <c r="C42" s="142" t="s">
        <v>333</v>
      </c>
      <c r="D42" s="7">
        <v>1</v>
      </c>
      <c r="E42" s="7">
        <v>-7</v>
      </c>
      <c r="F42" s="7" t="s">
        <v>319</v>
      </c>
      <c r="G42" s="7">
        <v>5</v>
      </c>
      <c r="H42" s="143">
        <v>0.022083333333333333</v>
      </c>
      <c r="I42" s="161"/>
      <c r="J42" s="164"/>
    </row>
    <row r="43" spans="1:10" ht="15">
      <c r="A43" s="12">
        <v>22</v>
      </c>
      <c r="B43" s="139" t="s">
        <v>234</v>
      </c>
      <c r="C43" s="139" t="s">
        <v>335</v>
      </c>
      <c r="D43" s="21" t="s">
        <v>63</v>
      </c>
      <c r="E43" s="21">
        <v>-5</v>
      </c>
      <c r="F43" s="21" t="s">
        <v>316</v>
      </c>
      <c r="G43" s="21">
        <v>5</v>
      </c>
      <c r="H43" s="140">
        <v>0.017627314814814814</v>
      </c>
      <c r="I43" s="159">
        <f>G43+G44+G45+G46</f>
        <v>30</v>
      </c>
      <c r="J43" s="162">
        <v>9</v>
      </c>
    </row>
    <row r="44" spans="1:10" ht="15">
      <c r="A44" s="3">
        <v>23</v>
      </c>
      <c r="B44" s="108" t="s">
        <v>336</v>
      </c>
      <c r="C44" s="108" t="s">
        <v>335</v>
      </c>
      <c r="D44" s="2">
        <v>57</v>
      </c>
      <c r="E44" s="2">
        <v>-9</v>
      </c>
      <c r="F44" s="2" t="s">
        <v>316</v>
      </c>
      <c r="G44" s="2">
        <v>9</v>
      </c>
      <c r="H44" s="141">
        <v>0.020358796296296295</v>
      </c>
      <c r="I44" s="160"/>
      <c r="J44" s="163"/>
    </row>
    <row r="45" spans="1:10" ht="15">
      <c r="A45" s="3">
        <v>25</v>
      </c>
      <c r="B45" s="108" t="s">
        <v>337</v>
      </c>
      <c r="C45" s="108" t="s">
        <v>335</v>
      </c>
      <c r="D45" s="2">
        <v>56</v>
      </c>
      <c r="E45" s="2">
        <v>-10</v>
      </c>
      <c r="F45" s="2" t="s">
        <v>324</v>
      </c>
      <c r="G45" s="2">
        <v>9</v>
      </c>
      <c r="H45" s="141">
        <v>0.02108796296296296</v>
      </c>
      <c r="I45" s="160"/>
      <c r="J45" s="163"/>
    </row>
    <row r="46" spans="1:10" ht="15.75" thickBot="1">
      <c r="A46" s="5">
        <v>30</v>
      </c>
      <c r="B46" s="142" t="s">
        <v>237</v>
      </c>
      <c r="C46" s="142" t="s">
        <v>335</v>
      </c>
      <c r="D46" s="7">
        <v>58</v>
      </c>
      <c r="E46" s="7">
        <v>-9</v>
      </c>
      <c r="F46" s="7" t="s">
        <v>319</v>
      </c>
      <c r="G46" s="7">
        <v>7</v>
      </c>
      <c r="H46" s="143">
        <v>0.02202546296296296</v>
      </c>
      <c r="I46" s="161"/>
      <c r="J46" s="164"/>
    </row>
    <row r="47" spans="1:10" ht="15">
      <c r="A47" s="12">
        <v>25</v>
      </c>
      <c r="B47" s="139" t="s">
        <v>89</v>
      </c>
      <c r="C47" s="139" t="s">
        <v>338</v>
      </c>
      <c r="D47" s="21" t="s">
        <v>63</v>
      </c>
      <c r="E47" s="21">
        <v>-4</v>
      </c>
      <c r="F47" s="21" t="s">
        <v>316</v>
      </c>
      <c r="G47" s="21">
        <v>4</v>
      </c>
      <c r="H47" s="140">
        <v>0.008101851851851851</v>
      </c>
      <c r="I47" s="159">
        <f>G47+G48+G49+G50</f>
        <v>29</v>
      </c>
      <c r="J47" s="162">
        <v>10</v>
      </c>
    </row>
    <row r="48" spans="1:10" ht="15">
      <c r="A48" s="3">
        <v>17</v>
      </c>
      <c r="B48" s="108" t="s">
        <v>92</v>
      </c>
      <c r="C48" s="108" t="s">
        <v>338</v>
      </c>
      <c r="D48" s="2">
        <v>88</v>
      </c>
      <c r="E48" s="2">
        <v>-9</v>
      </c>
      <c r="F48" s="2" t="s">
        <v>316</v>
      </c>
      <c r="G48" s="2">
        <v>9</v>
      </c>
      <c r="H48" s="141">
        <v>0.010787037037037038</v>
      </c>
      <c r="I48" s="160"/>
      <c r="J48" s="163"/>
    </row>
    <row r="49" spans="1:10" ht="15">
      <c r="A49" s="3">
        <v>22</v>
      </c>
      <c r="B49" s="108" t="s">
        <v>339</v>
      </c>
      <c r="C49" s="108" t="s">
        <v>338</v>
      </c>
      <c r="D49" s="2">
        <v>87</v>
      </c>
      <c r="E49" s="2">
        <v>-9</v>
      </c>
      <c r="F49" s="2" t="s">
        <v>316</v>
      </c>
      <c r="G49" s="2">
        <v>9</v>
      </c>
      <c r="H49" s="141">
        <v>0.02</v>
      </c>
      <c r="I49" s="160"/>
      <c r="J49" s="163"/>
    </row>
    <row r="50" spans="1:10" ht="15.75" thickBot="1">
      <c r="A50" s="5">
        <v>28</v>
      </c>
      <c r="B50" s="142" t="s">
        <v>340</v>
      </c>
      <c r="C50" s="142" t="s">
        <v>338</v>
      </c>
      <c r="D50" s="7">
        <v>83</v>
      </c>
      <c r="E50" s="7">
        <v>-7</v>
      </c>
      <c r="F50" s="7" t="s">
        <v>316</v>
      </c>
      <c r="G50" s="7">
        <v>7</v>
      </c>
      <c r="H50" s="143">
        <v>0.014502314814814815</v>
      </c>
      <c r="I50" s="161"/>
      <c r="J50" s="164"/>
    </row>
    <row r="51" spans="1:10" ht="15">
      <c r="A51" s="12">
        <v>29</v>
      </c>
      <c r="B51" s="139" t="s">
        <v>132</v>
      </c>
      <c r="C51" s="139" t="s">
        <v>341</v>
      </c>
      <c r="D51" s="21" t="s">
        <v>63</v>
      </c>
      <c r="E51" s="21">
        <v>-6</v>
      </c>
      <c r="F51" s="21" t="s">
        <v>319</v>
      </c>
      <c r="G51" s="21">
        <v>4</v>
      </c>
      <c r="H51" s="140">
        <v>0.02207175925925926</v>
      </c>
      <c r="I51" s="159">
        <f>G51+G52+G53+G54</f>
        <v>28</v>
      </c>
      <c r="J51" s="162">
        <v>11</v>
      </c>
    </row>
    <row r="52" spans="1:10" ht="15">
      <c r="A52" s="3">
        <v>18</v>
      </c>
      <c r="B52" s="108" t="s">
        <v>120</v>
      </c>
      <c r="C52" s="108" t="s">
        <v>341</v>
      </c>
      <c r="D52" s="2">
        <v>45</v>
      </c>
      <c r="E52" s="2">
        <v>-9</v>
      </c>
      <c r="F52" s="2" t="s">
        <v>316</v>
      </c>
      <c r="G52" s="2">
        <v>9</v>
      </c>
      <c r="H52" s="141">
        <v>0.011967592592592592</v>
      </c>
      <c r="I52" s="160"/>
      <c r="J52" s="163"/>
    </row>
    <row r="53" spans="1:10" ht="15">
      <c r="A53" s="3">
        <v>20</v>
      </c>
      <c r="B53" s="108" t="s">
        <v>123</v>
      </c>
      <c r="C53" s="108" t="s">
        <v>341</v>
      </c>
      <c r="D53" s="2">
        <v>47</v>
      </c>
      <c r="E53" s="2">
        <v>-9</v>
      </c>
      <c r="F53" s="2" t="s">
        <v>316</v>
      </c>
      <c r="G53" s="2">
        <v>9</v>
      </c>
      <c r="H53" s="141">
        <v>0.01570601851851852</v>
      </c>
      <c r="I53" s="160"/>
      <c r="J53" s="163"/>
    </row>
    <row r="54" spans="1:10" ht="15.75" thickBot="1">
      <c r="A54" s="5">
        <v>35</v>
      </c>
      <c r="B54" s="142" t="s">
        <v>126</v>
      </c>
      <c r="C54" s="142" t="s">
        <v>341</v>
      </c>
      <c r="D54" s="7">
        <v>48</v>
      </c>
      <c r="E54" s="7">
        <v>-10</v>
      </c>
      <c r="F54" s="7" t="s">
        <v>342</v>
      </c>
      <c r="G54" s="7">
        <v>6</v>
      </c>
      <c r="H54" s="143">
        <v>0.023159722222222224</v>
      </c>
      <c r="I54" s="161"/>
      <c r="J54" s="164"/>
    </row>
    <row r="55" spans="1:10" ht="15">
      <c r="A55" s="12">
        <v>16</v>
      </c>
      <c r="B55" s="139" t="s">
        <v>227</v>
      </c>
      <c r="C55" s="139" t="s">
        <v>343</v>
      </c>
      <c r="D55" s="21" t="s">
        <v>63</v>
      </c>
      <c r="E55" s="21">
        <v>-7</v>
      </c>
      <c r="F55" s="21" t="s">
        <v>316</v>
      </c>
      <c r="G55" s="21">
        <v>7</v>
      </c>
      <c r="H55" s="140">
        <v>0.017187499999999998</v>
      </c>
      <c r="I55" s="159">
        <f>G55+G56+G57+G58</f>
        <v>28</v>
      </c>
      <c r="J55" s="162">
        <v>12</v>
      </c>
    </row>
    <row r="56" spans="1:10" ht="15">
      <c r="A56" s="3">
        <v>23</v>
      </c>
      <c r="B56" s="108" t="s">
        <v>344</v>
      </c>
      <c r="C56" s="108" t="s">
        <v>343</v>
      </c>
      <c r="D56" s="2" t="s">
        <v>63</v>
      </c>
      <c r="E56" s="2">
        <v>-5</v>
      </c>
      <c r="F56" s="2" t="s">
        <v>316</v>
      </c>
      <c r="G56" s="2">
        <v>5</v>
      </c>
      <c r="H56" s="141">
        <v>0.018796296296296297</v>
      </c>
      <c r="I56" s="160"/>
      <c r="J56" s="163"/>
    </row>
    <row r="57" spans="1:10" ht="15">
      <c r="A57" s="3">
        <v>15</v>
      </c>
      <c r="B57" s="108" t="s">
        <v>213</v>
      </c>
      <c r="C57" s="108" t="s">
        <v>343</v>
      </c>
      <c r="D57" s="2">
        <v>16</v>
      </c>
      <c r="E57" s="2">
        <v>-10</v>
      </c>
      <c r="F57" s="2" t="s">
        <v>316</v>
      </c>
      <c r="G57" s="2">
        <v>10</v>
      </c>
      <c r="H57" s="141">
        <v>0.019814814814814816</v>
      </c>
      <c r="I57" s="160"/>
      <c r="J57" s="163"/>
    </row>
    <row r="58" spans="1:10" ht="15.75" thickBot="1">
      <c r="A58" s="5">
        <v>34</v>
      </c>
      <c r="B58" s="142" t="s">
        <v>221</v>
      </c>
      <c r="C58" s="142" t="s">
        <v>343</v>
      </c>
      <c r="D58" s="7">
        <v>13</v>
      </c>
      <c r="E58" s="7">
        <v>-9</v>
      </c>
      <c r="F58" s="7" t="s">
        <v>331</v>
      </c>
      <c r="G58" s="7">
        <v>6</v>
      </c>
      <c r="H58" s="143">
        <v>0.022650462962962966</v>
      </c>
      <c r="I58" s="161"/>
      <c r="J58" s="164"/>
    </row>
    <row r="59" spans="1:10" ht="15">
      <c r="A59" s="12">
        <v>35</v>
      </c>
      <c r="B59" s="139" t="s">
        <v>114</v>
      </c>
      <c r="C59" s="139" t="s">
        <v>345</v>
      </c>
      <c r="D59" s="21" t="s">
        <v>63</v>
      </c>
      <c r="E59" s="21">
        <v>-6</v>
      </c>
      <c r="F59" s="21" t="s">
        <v>346</v>
      </c>
      <c r="G59" s="21">
        <v>0</v>
      </c>
      <c r="H59" s="140">
        <v>0.0256712962962963</v>
      </c>
      <c r="I59" s="159">
        <f>G59+G60+G61+G62</f>
        <v>16</v>
      </c>
      <c r="J59" s="162">
        <v>13</v>
      </c>
    </row>
    <row r="60" spans="1:10" ht="15">
      <c r="A60" s="3">
        <v>7</v>
      </c>
      <c r="B60" s="108" t="s">
        <v>108</v>
      </c>
      <c r="C60" s="108" t="s">
        <v>345</v>
      </c>
      <c r="D60" s="2">
        <v>89</v>
      </c>
      <c r="E60" s="2">
        <v>-11</v>
      </c>
      <c r="F60" s="2" t="s">
        <v>316</v>
      </c>
      <c r="G60" s="2">
        <v>11</v>
      </c>
      <c r="H60" s="141">
        <v>0.01283564814814815</v>
      </c>
      <c r="I60" s="160"/>
      <c r="J60" s="163"/>
    </row>
    <row r="61" spans="1:10" ht="15">
      <c r="A61" s="3">
        <v>36</v>
      </c>
      <c r="B61" s="108" t="s">
        <v>102</v>
      </c>
      <c r="C61" s="108" t="s">
        <v>345</v>
      </c>
      <c r="D61" s="2">
        <v>90</v>
      </c>
      <c r="E61" s="2">
        <v>-5</v>
      </c>
      <c r="F61" s="2" t="s">
        <v>316</v>
      </c>
      <c r="G61" s="2">
        <v>5</v>
      </c>
      <c r="H61" s="141">
        <v>0.01615740740740741</v>
      </c>
      <c r="I61" s="160"/>
      <c r="J61" s="163"/>
    </row>
    <row r="62" spans="1:10" ht="15.75" thickBot="1">
      <c r="A62" s="5">
        <v>48</v>
      </c>
      <c r="B62" s="142" t="s">
        <v>105</v>
      </c>
      <c r="C62" s="142" t="s">
        <v>345</v>
      </c>
      <c r="D62" s="7">
        <v>95</v>
      </c>
      <c r="E62" s="7">
        <v>-5</v>
      </c>
      <c r="F62" s="7" t="s">
        <v>347</v>
      </c>
      <c r="G62" s="7">
        <v>0</v>
      </c>
      <c r="H62" s="143">
        <v>0.029421296296296296</v>
      </c>
      <c r="I62" s="161"/>
      <c r="J62" s="164"/>
    </row>
  </sheetData>
  <sheetProtection/>
  <mergeCells count="31">
    <mergeCell ref="I51:I54"/>
    <mergeCell ref="J51:J54"/>
    <mergeCell ref="I55:I58"/>
    <mergeCell ref="J55:J58"/>
    <mergeCell ref="I59:I62"/>
    <mergeCell ref="J59:J62"/>
    <mergeCell ref="I39:I42"/>
    <mergeCell ref="J39:J42"/>
    <mergeCell ref="I43:I46"/>
    <mergeCell ref="J43:J46"/>
    <mergeCell ref="I47:I50"/>
    <mergeCell ref="J47:J50"/>
    <mergeCell ref="I27:I30"/>
    <mergeCell ref="J27:J30"/>
    <mergeCell ref="I31:I34"/>
    <mergeCell ref="J31:J34"/>
    <mergeCell ref="I35:I38"/>
    <mergeCell ref="J35:J38"/>
    <mergeCell ref="I15:I18"/>
    <mergeCell ref="J15:J18"/>
    <mergeCell ref="I19:I22"/>
    <mergeCell ref="J19:J22"/>
    <mergeCell ref="I23:I26"/>
    <mergeCell ref="J23:J26"/>
    <mergeCell ref="I11:I14"/>
    <mergeCell ref="J11:J14"/>
    <mergeCell ref="A3:J3"/>
    <mergeCell ref="A4:J4"/>
    <mergeCell ref="A6:B6"/>
    <mergeCell ref="F6:J6"/>
    <mergeCell ref="A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96">
      <selection activeCell="A43" sqref="A43:J99"/>
    </sheetView>
  </sheetViews>
  <sheetFormatPr defaultColWidth="9.140625" defaultRowHeight="15"/>
  <cols>
    <col min="2" max="2" width="18.8515625" style="0" customWidth="1"/>
    <col min="3" max="3" width="18.7109375" style="0" customWidth="1"/>
    <col min="7" max="7" width="8.00390625" style="0" customWidth="1"/>
    <col min="8" max="8" width="11.28125" style="0" hidden="1" customWidth="1"/>
  </cols>
  <sheetData>
    <row r="1" spans="1:10" ht="15.75">
      <c r="A1" s="165" t="s">
        <v>31</v>
      </c>
      <c r="B1" s="165"/>
      <c r="C1" s="165"/>
      <c r="D1" s="165"/>
      <c r="E1" s="165"/>
      <c r="F1" s="165"/>
      <c r="G1" s="165"/>
      <c r="H1" s="165"/>
      <c r="I1" s="165"/>
      <c r="J1" s="97"/>
    </row>
    <row r="2" spans="2:10" ht="15.75">
      <c r="B2" s="28" t="s">
        <v>32</v>
      </c>
      <c r="C2" s="28"/>
      <c r="D2" s="28"/>
      <c r="E2" s="98"/>
      <c r="F2" s="98"/>
      <c r="G2" s="166" t="s">
        <v>292</v>
      </c>
      <c r="H2" s="166"/>
      <c r="I2" s="166"/>
      <c r="J2" s="166"/>
    </row>
    <row r="4" spans="1:10" ht="16.5" thickBot="1">
      <c r="A4" s="165" t="s">
        <v>293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27" thickBot="1">
      <c r="A5" s="99" t="s">
        <v>294</v>
      </c>
      <c r="B5" s="100" t="s">
        <v>53</v>
      </c>
      <c r="C5" s="100" t="s">
        <v>54</v>
      </c>
      <c r="D5" s="100" t="s">
        <v>55</v>
      </c>
      <c r="E5" s="100" t="s">
        <v>56</v>
      </c>
      <c r="F5" s="101" t="s">
        <v>57</v>
      </c>
      <c r="G5" s="101" t="s">
        <v>58</v>
      </c>
      <c r="H5" s="101" t="s">
        <v>59</v>
      </c>
      <c r="I5" s="102" t="s">
        <v>5</v>
      </c>
      <c r="J5" s="103" t="s">
        <v>10</v>
      </c>
    </row>
    <row r="6" spans="1:10" ht="15">
      <c r="A6" s="104">
        <v>1</v>
      </c>
      <c r="B6" s="105" t="s">
        <v>61</v>
      </c>
      <c r="C6" s="67" t="s">
        <v>62</v>
      </c>
      <c r="D6" s="68" t="s">
        <v>63</v>
      </c>
      <c r="E6" s="68" t="s">
        <v>64</v>
      </c>
      <c r="F6" s="68" t="s">
        <v>65</v>
      </c>
      <c r="G6" s="68" t="s">
        <v>66</v>
      </c>
      <c r="H6" s="75">
        <v>0.0022569444444444447</v>
      </c>
      <c r="I6" s="106">
        <v>1</v>
      </c>
      <c r="J6" s="107"/>
    </row>
    <row r="7" spans="1:10" ht="15">
      <c r="A7" s="3">
        <v>2</v>
      </c>
      <c r="B7" s="105" t="s">
        <v>61</v>
      </c>
      <c r="C7" s="67" t="s">
        <v>80</v>
      </c>
      <c r="D7" s="68" t="s">
        <v>63</v>
      </c>
      <c r="E7" s="68" t="s">
        <v>81</v>
      </c>
      <c r="F7" s="68" t="s">
        <v>82</v>
      </c>
      <c r="G7" s="68" t="s">
        <v>79</v>
      </c>
      <c r="H7" s="75">
        <v>0.002280092592592594</v>
      </c>
      <c r="I7" s="2">
        <v>2</v>
      </c>
      <c r="J7" s="4"/>
    </row>
    <row r="8" spans="1:10" ht="15">
      <c r="A8" s="104">
        <v>3</v>
      </c>
      <c r="B8" s="105" t="s">
        <v>61</v>
      </c>
      <c r="C8" s="67" t="s">
        <v>74</v>
      </c>
      <c r="D8" s="68" t="s">
        <v>63</v>
      </c>
      <c r="E8" s="68" t="s">
        <v>75</v>
      </c>
      <c r="F8" s="68" t="s">
        <v>76</v>
      </c>
      <c r="G8" s="68" t="s">
        <v>73</v>
      </c>
      <c r="H8" s="75">
        <v>0.002511574074074076</v>
      </c>
      <c r="I8" s="2">
        <v>3</v>
      </c>
      <c r="J8" s="4"/>
    </row>
    <row r="9" spans="1:10" ht="15">
      <c r="A9" s="3">
        <v>4</v>
      </c>
      <c r="B9" s="105" t="s">
        <v>25</v>
      </c>
      <c r="C9" s="67" t="s">
        <v>89</v>
      </c>
      <c r="D9" s="68" t="s">
        <v>63</v>
      </c>
      <c r="E9" s="68" t="s">
        <v>90</v>
      </c>
      <c r="F9" s="68" t="s">
        <v>91</v>
      </c>
      <c r="G9" s="68" t="s">
        <v>88</v>
      </c>
      <c r="H9" s="75">
        <v>0.002858796296296296</v>
      </c>
      <c r="I9" s="2">
        <v>4</v>
      </c>
      <c r="J9" s="4"/>
    </row>
    <row r="10" spans="1:10" ht="15">
      <c r="A10" s="104">
        <v>5</v>
      </c>
      <c r="B10" s="105" t="s">
        <v>25</v>
      </c>
      <c r="C10" s="67" t="s">
        <v>98</v>
      </c>
      <c r="D10" s="68" t="s">
        <v>63</v>
      </c>
      <c r="E10" s="68" t="s">
        <v>99</v>
      </c>
      <c r="F10" s="68" t="s">
        <v>100</v>
      </c>
      <c r="G10" s="68" t="s">
        <v>97</v>
      </c>
      <c r="H10" s="75">
        <v>0.0029398148148148152</v>
      </c>
      <c r="I10" s="2">
        <v>5</v>
      </c>
      <c r="J10" s="4"/>
    </row>
    <row r="11" spans="1:10" ht="15">
      <c r="A11" s="3">
        <v>6</v>
      </c>
      <c r="B11" s="105" t="s">
        <v>25</v>
      </c>
      <c r="C11" s="67" t="s">
        <v>83</v>
      </c>
      <c r="D11" s="68" t="s">
        <v>63</v>
      </c>
      <c r="E11" s="68" t="s">
        <v>84</v>
      </c>
      <c r="F11" s="68" t="s">
        <v>85</v>
      </c>
      <c r="G11" s="68" t="s">
        <v>66</v>
      </c>
      <c r="H11" s="75">
        <v>0.002951388888888889</v>
      </c>
      <c r="I11" s="2">
        <v>6</v>
      </c>
      <c r="J11" s="4"/>
    </row>
    <row r="12" spans="1:10" ht="15">
      <c r="A12" s="104">
        <v>7</v>
      </c>
      <c r="B12" s="105" t="s">
        <v>174</v>
      </c>
      <c r="C12" s="67" t="s">
        <v>175</v>
      </c>
      <c r="D12" s="68" t="s">
        <v>63</v>
      </c>
      <c r="E12" s="68" t="s">
        <v>176</v>
      </c>
      <c r="F12" s="68" t="s">
        <v>177</v>
      </c>
      <c r="G12" s="68" t="s">
        <v>66</v>
      </c>
      <c r="H12" s="75">
        <v>0.003356481481481481</v>
      </c>
      <c r="I12" s="106">
        <v>7</v>
      </c>
      <c r="J12" s="4"/>
    </row>
    <row r="13" spans="1:10" ht="15">
      <c r="A13" s="3">
        <v>8</v>
      </c>
      <c r="B13" s="105" t="s">
        <v>16</v>
      </c>
      <c r="C13" s="67" t="s">
        <v>132</v>
      </c>
      <c r="D13" s="68" t="s">
        <v>63</v>
      </c>
      <c r="E13" s="68" t="s">
        <v>133</v>
      </c>
      <c r="F13" s="68" t="s">
        <v>134</v>
      </c>
      <c r="G13" s="68" t="s">
        <v>131</v>
      </c>
      <c r="H13" s="75">
        <v>0.003865740740740739</v>
      </c>
      <c r="I13" s="2">
        <v>8</v>
      </c>
      <c r="J13" s="4"/>
    </row>
    <row r="14" spans="1:10" ht="15">
      <c r="A14" s="104">
        <v>9</v>
      </c>
      <c r="B14" s="105" t="s">
        <v>101</v>
      </c>
      <c r="C14" s="67" t="s">
        <v>114</v>
      </c>
      <c r="D14" s="68" t="s">
        <v>63</v>
      </c>
      <c r="E14" s="68" t="s">
        <v>115</v>
      </c>
      <c r="F14" s="68" t="s">
        <v>116</v>
      </c>
      <c r="G14" s="68" t="s">
        <v>113</v>
      </c>
      <c r="H14" s="75">
        <v>0.004108796296296298</v>
      </c>
      <c r="I14" s="2">
        <v>9</v>
      </c>
      <c r="J14" s="4"/>
    </row>
    <row r="15" spans="1:10" ht="15">
      <c r="A15" s="3">
        <v>10</v>
      </c>
      <c r="B15" s="105" t="s">
        <v>174</v>
      </c>
      <c r="C15" s="67" t="s">
        <v>190</v>
      </c>
      <c r="D15" s="68" t="s">
        <v>63</v>
      </c>
      <c r="E15" s="68" t="s">
        <v>191</v>
      </c>
      <c r="F15" s="68" t="s">
        <v>192</v>
      </c>
      <c r="G15" s="68" t="s">
        <v>189</v>
      </c>
      <c r="H15" s="75">
        <v>0.004224537037037037</v>
      </c>
      <c r="I15" s="2">
        <v>10</v>
      </c>
      <c r="J15" s="4"/>
    </row>
    <row r="16" spans="1:10" ht="15">
      <c r="A16" s="104">
        <v>11</v>
      </c>
      <c r="B16" s="105" t="s">
        <v>26</v>
      </c>
      <c r="C16" s="86" t="s">
        <v>138</v>
      </c>
      <c r="D16" s="68" t="s">
        <v>63</v>
      </c>
      <c r="E16" s="68" t="s">
        <v>139</v>
      </c>
      <c r="F16" s="68" t="s">
        <v>140</v>
      </c>
      <c r="G16" s="68" t="s">
        <v>66</v>
      </c>
      <c r="H16" s="75">
        <v>0.004236111111111111</v>
      </c>
      <c r="I16" s="2">
        <v>11</v>
      </c>
      <c r="J16" s="4"/>
    </row>
    <row r="17" spans="1:10" ht="15">
      <c r="A17" s="3">
        <v>12</v>
      </c>
      <c r="B17" s="105" t="s">
        <v>26</v>
      </c>
      <c r="C17" s="86" t="s">
        <v>153</v>
      </c>
      <c r="D17" s="68" t="s">
        <v>63</v>
      </c>
      <c r="E17" s="68" t="s">
        <v>154</v>
      </c>
      <c r="F17" s="68" t="s">
        <v>155</v>
      </c>
      <c r="G17" s="68" t="s">
        <v>152</v>
      </c>
      <c r="H17" s="75">
        <v>0.004490740740740736</v>
      </c>
      <c r="I17" s="2">
        <v>12</v>
      </c>
      <c r="J17" s="4"/>
    </row>
    <row r="18" spans="1:10" ht="15">
      <c r="A18" s="104">
        <v>13</v>
      </c>
      <c r="B18" s="105" t="s">
        <v>101</v>
      </c>
      <c r="C18" s="67" t="s">
        <v>111</v>
      </c>
      <c r="D18" s="68" t="s">
        <v>63</v>
      </c>
      <c r="E18" s="68" t="s">
        <v>112</v>
      </c>
      <c r="F18" s="68" t="s">
        <v>113</v>
      </c>
      <c r="G18" s="68" t="s">
        <v>110</v>
      </c>
      <c r="H18" s="75">
        <v>0.004606481481481479</v>
      </c>
      <c r="I18" s="106">
        <v>12</v>
      </c>
      <c r="J18" s="4"/>
    </row>
    <row r="19" spans="1:10" ht="15">
      <c r="A19" s="3">
        <v>14</v>
      </c>
      <c r="B19" s="105" t="s">
        <v>212</v>
      </c>
      <c r="C19" s="67" t="s">
        <v>227</v>
      </c>
      <c r="D19" s="68" t="s">
        <v>63</v>
      </c>
      <c r="E19" s="68" t="s">
        <v>228</v>
      </c>
      <c r="F19" s="68" t="s">
        <v>229</v>
      </c>
      <c r="G19" s="68" t="s">
        <v>226</v>
      </c>
      <c r="H19" s="75">
        <v>0.004965277777777773</v>
      </c>
      <c r="I19" s="2">
        <v>14</v>
      </c>
      <c r="J19" s="4"/>
    </row>
    <row r="20" spans="1:10" ht="15">
      <c r="A20" s="104">
        <v>15</v>
      </c>
      <c r="B20" s="105" t="s">
        <v>15</v>
      </c>
      <c r="C20" s="67" t="s">
        <v>159</v>
      </c>
      <c r="D20" s="68" t="s">
        <v>63</v>
      </c>
      <c r="E20" s="68" t="s">
        <v>160</v>
      </c>
      <c r="F20" s="68" t="s">
        <v>161</v>
      </c>
      <c r="G20" s="68" t="s">
        <v>158</v>
      </c>
      <c r="H20" s="75">
        <v>0.005162037037037037</v>
      </c>
      <c r="I20" s="2">
        <v>15</v>
      </c>
      <c r="J20" s="4"/>
    </row>
    <row r="21" spans="1:10" ht="15">
      <c r="A21" s="3">
        <v>16</v>
      </c>
      <c r="B21" s="105" t="s">
        <v>15</v>
      </c>
      <c r="C21" s="67" t="s">
        <v>165</v>
      </c>
      <c r="D21" s="68" t="s">
        <v>63</v>
      </c>
      <c r="E21" s="68" t="s">
        <v>166</v>
      </c>
      <c r="F21" s="68" t="s">
        <v>167</v>
      </c>
      <c r="G21" s="68" t="s">
        <v>164</v>
      </c>
      <c r="H21" s="75">
        <v>0.005775462962962963</v>
      </c>
      <c r="I21" s="2">
        <v>16</v>
      </c>
      <c r="J21" s="4"/>
    </row>
    <row r="22" spans="1:10" ht="15">
      <c r="A22" s="104">
        <v>17</v>
      </c>
      <c r="B22" s="105" t="s">
        <v>230</v>
      </c>
      <c r="C22" s="67" t="s">
        <v>234</v>
      </c>
      <c r="D22" s="68" t="s">
        <v>63</v>
      </c>
      <c r="E22" s="68" t="s">
        <v>235</v>
      </c>
      <c r="F22" s="68" t="s">
        <v>236</v>
      </c>
      <c r="G22" s="68" t="s">
        <v>233</v>
      </c>
      <c r="H22" s="75">
        <v>0.00599537037037037</v>
      </c>
      <c r="I22" s="2">
        <v>17</v>
      </c>
      <c r="J22" s="4"/>
    </row>
    <row r="23" spans="1:10" ht="15">
      <c r="A23" s="3">
        <v>18</v>
      </c>
      <c r="B23" s="105" t="s">
        <v>193</v>
      </c>
      <c r="C23" s="67" t="s">
        <v>203</v>
      </c>
      <c r="D23" s="68" t="s">
        <v>63</v>
      </c>
      <c r="E23" s="68" t="s">
        <v>204</v>
      </c>
      <c r="F23" s="68" t="s">
        <v>205</v>
      </c>
      <c r="G23" s="68" t="s">
        <v>202</v>
      </c>
      <c r="H23" s="75">
        <v>0.006192129629629627</v>
      </c>
      <c r="I23" s="2">
        <v>17</v>
      </c>
      <c r="J23" s="4"/>
    </row>
    <row r="24" spans="1:10" ht="15">
      <c r="A24" s="104">
        <v>19</v>
      </c>
      <c r="B24" s="105" t="s">
        <v>16</v>
      </c>
      <c r="C24" s="67" t="s">
        <v>135</v>
      </c>
      <c r="D24" s="68" t="s">
        <v>63</v>
      </c>
      <c r="E24" s="68" t="s">
        <v>136</v>
      </c>
      <c r="F24" s="68" t="s">
        <v>137</v>
      </c>
      <c r="G24" s="68" t="s">
        <v>134</v>
      </c>
      <c r="H24" s="75">
        <v>0.006655092592592591</v>
      </c>
      <c r="I24" s="106">
        <v>19</v>
      </c>
      <c r="J24" s="4"/>
    </row>
    <row r="25" spans="1:10" ht="15">
      <c r="A25" s="3">
        <v>20</v>
      </c>
      <c r="B25" s="105" t="s">
        <v>230</v>
      </c>
      <c r="C25" s="67" t="s">
        <v>243</v>
      </c>
      <c r="D25" s="68" t="s">
        <v>63</v>
      </c>
      <c r="E25" s="68" t="s">
        <v>244</v>
      </c>
      <c r="F25" s="68" t="s">
        <v>245</v>
      </c>
      <c r="G25" s="68" t="s">
        <v>242</v>
      </c>
      <c r="H25" s="75">
        <v>0.006805555555555558</v>
      </c>
      <c r="I25" s="2">
        <v>20</v>
      </c>
      <c r="J25" s="4"/>
    </row>
    <row r="26" spans="1:10" ht="15">
      <c r="A26" s="104">
        <v>21</v>
      </c>
      <c r="B26" s="105" t="s">
        <v>267</v>
      </c>
      <c r="C26" s="67" t="s">
        <v>278</v>
      </c>
      <c r="D26" s="91" t="s">
        <v>63</v>
      </c>
      <c r="E26" s="92">
        <v>42522</v>
      </c>
      <c r="F26" s="68" t="s">
        <v>279</v>
      </c>
      <c r="G26" s="68" t="s">
        <v>277</v>
      </c>
      <c r="H26" s="75">
        <v>0.006956018518518521</v>
      </c>
      <c r="I26" s="2">
        <v>21</v>
      </c>
      <c r="J26" s="4"/>
    </row>
    <row r="27" spans="1:10" ht="15">
      <c r="A27" s="3">
        <v>22</v>
      </c>
      <c r="B27" s="105" t="s">
        <v>193</v>
      </c>
      <c r="C27" s="67" t="s">
        <v>197</v>
      </c>
      <c r="D27" s="68" t="s">
        <v>63</v>
      </c>
      <c r="E27" s="68" t="s">
        <v>198</v>
      </c>
      <c r="F27" s="68" t="s">
        <v>199</v>
      </c>
      <c r="G27" s="68" t="s">
        <v>196</v>
      </c>
      <c r="H27" s="75">
        <v>0.006979166666666666</v>
      </c>
      <c r="I27" s="2">
        <v>22</v>
      </c>
      <c r="J27" s="4"/>
    </row>
    <row r="28" spans="1:10" ht="15">
      <c r="A28" s="104">
        <v>23</v>
      </c>
      <c r="B28" s="105" t="s">
        <v>174</v>
      </c>
      <c r="C28" s="67" t="s">
        <v>178</v>
      </c>
      <c r="D28" s="68" t="s">
        <v>63</v>
      </c>
      <c r="E28" s="68" t="s">
        <v>179</v>
      </c>
      <c r="F28" s="68" t="s">
        <v>180</v>
      </c>
      <c r="G28" s="68" t="s">
        <v>177</v>
      </c>
      <c r="H28" s="75">
        <v>0.007094907407407409</v>
      </c>
      <c r="I28" s="2">
        <v>23</v>
      </c>
      <c r="J28" s="4"/>
    </row>
    <row r="29" spans="1:10" ht="15">
      <c r="A29" s="3">
        <v>24</v>
      </c>
      <c r="B29" s="105" t="s">
        <v>267</v>
      </c>
      <c r="C29" s="67" t="s">
        <v>268</v>
      </c>
      <c r="D29" s="91" t="s">
        <v>63</v>
      </c>
      <c r="E29" s="92">
        <v>42370</v>
      </c>
      <c r="F29" s="68" t="s">
        <v>269</v>
      </c>
      <c r="G29" s="68" t="s">
        <v>66</v>
      </c>
      <c r="H29" s="75">
        <v>0.007141203703703704</v>
      </c>
      <c r="I29" s="2">
        <v>24</v>
      </c>
      <c r="J29" s="4"/>
    </row>
    <row r="30" spans="1:10" ht="15">
      <c r="A30" s="104">
        <v>25</v>
      </c>
      <c r="B30" s="105" t="s">
        <v>230</v>
      </c>
      <c r="C30" s="67" t="s">
        <v>240</v>
      </c>
      <c r="D30" s="68" t="s">
        <v>63</v>
      </c>
      <c r="E30" s="68" t="s">
        <v>241</v>
      </c>
      <c r="F30" s="68" t="s">
        <v>242</v>
      </c>
      <c r="G30" s="68" t="s">
        <v>239</v>
      </c>
      <c r="H30" s="75">
        <v>0.007164351851851849</v>
      </c>
      <c r="I30" s="106">
        <v>25</v>
      </c>
      <c r="J30" s="4"/>
    </row>
    <row r="31" spans="1:10" ht="15">
      <c r="A31" s="3">
        <v>26</v>
      </c>
      <c r="B31" s="105" t="s">
        <v>28</v>
      </c>
      <c r="C31" s="67" t="s">
        <v>261</v>
      </c>
      <c r="D31" s="68" t="s">
        <v>63</v>
      </c>
      <c r="E31" s="68" t="s">
        <v>262</v>
      </c>
      <c r="F31" s="68" t="s">
        <v>263</v>
      </c>
      <c r="G31" s="68" t="s">
        <v>260</v>
      </c>
      <c r="H31" s="75">
        <v>0.007418981481481481</v>
      </c>
      <c r="I31" s="2">
        <v>26</v>
      </c>
      <c r="J31" s="4"/>
    </row>
    <row r="32" spans="1:10" ht="15">
      <c r="A32" s="104">
        <v>27</v>
      </c>
      <c r="B32" s="105" t="s">
        <v>28</v>
      </c>
      <c r="C32" s="67" t="s">
        <v>255</v>
      </c>
      <c r="D32" s="68" t="s">
        <v>63</v>
      </c>
      <c r="E32" s="68" t="s">
        <v>256</v>
      </c>
      <c r="F32" s="68" t="s">
        <v>257</v>
      </c>
      <c r="G32" s="68" t="s">
        <v>254</v>
      </c>
      <c r="H32" s="75">
        <v>0.008078703703703704</v>
      </c>
      <c r="I32" s="2">
        <v>27</v>
      </c>
      <c r="J32" s="4"/>
    </row>
    <row r="33" spans="1:10" ht="15">
      <c r="A33" s="3">
        <v>28</v>
      </c>
      <c r="B33" s="105" t="s">
        <v>212</v>
      </c>
      <c r="C33" s="67" t="s">
        <v>224</v>
      </c>
      <c r="D33" s="68" t="s">
        <v>63</v>
      </c>
      <c r="E33" s="68" t="s">
        <v>225</v>
      </c>
      <c r="F33" s="68" t="s">
        <v>226</v>
      </c>
      <c r="G33" s="68" t="s">
        <v>223</v>
      </c>
      <c r="H33" s="75">
        <v>0.008344907407407409</v>
      </c>
      <c r="I33" s="2">
        <v>28</v>
      </c>
      <c r="J33" s="4"/>
    </row>
    <row r="34" spans="1:10" ht="15">
      <c r="A34" s="104">
        <v>29</v>
      </c>
      <c r="B34" s="105" t="s">
        <v>28</v>
      </c>
      <c r="C34" s="67" t="s">
        <v>264</v>
      </c>
      <c r="D34" s="68" t="s">
        <v>63</v>
      </c>
      <c r="E34" s="68" t="s">
        <v>265</v>
      </c>
      <c r="F34" s="68" t="s">
        <v>266</v>
      </c>
      <c r="G34" s="68" t="s">
        <v>263</v>
      </c>
      <c r="H34" s="75">
        <v>0.008784722222222228</v>
      </c>
      <c r="I34" s="2">
        <v>29</v>
      </c>
      <c r="J34" s="4"/>
    </row>
    <row r="35" spans="1:10" ht="15">
      <c r="A35" s="3">
        <v>30</v>
      </c>
      <c r="B35" s="105" t="s">
        <v>280</v>
      </c>
      <c r="C35" s="67" t="s">
        <v>290</v>
      </c>
      <c r="D35" s="68" t="s">
        <v>63</v>
      </c>
      <c r="E35" s="68" t="s">
        <v>265</v>
      </c>
      <c r="F35" s="68" t="s">
        <v>291</v>
      </c>
      <c r="G35" s="68" t="s">
        <v>289</v>
      </c>
      <c r="H35" s="75">
        <v>0.010497685185185193</v>
      </c>
      <c r="I35" s="2">
        <v>30</v>
      </c>
      <c r="J35" s="108"/>
    </row>
    <row r="36" spans="1:10" ht="15">
      <c r="A36" s="104">
        <v>31</v>
      </c>
      <c r="B36" s="105" t="s">
        <v>280</v>
      </c>
      <c r="C36" s="67" t="s">
        <v>288</v>
      </c>
      <c r="D36" s="68" t="s">
        <v>63</v>
      </c>
      <c r="E36" s="68" t="s">
        <v>262</v>
      </c>
      <c r="F36" s="68" t="s">
        <v>289</v>
      </c>
      <c r="G36" s="68" t="s">
        <v>287</v>
      </c>
      <c r="H36" s="75">
        <v>0.010844907407407407</v>
      </c>
      <c r="I36" s="2">
        <v>31</v>
      </c>
      <c r="J36" s="108"/>
    </row>
    <row r="38" spans="1:10" ht="15">
      <c r="A38" s="167" t="s">
        <v>295</v>
      </c>
      <c r="B38" s="168"/>
      <c r="C38" s="168"/>
      <c r="D38" s="168"/>
      <c r="E38" s="168"/>
      <c r="F38" s="168"/>
      <c r="G38" s="168"/>
      <c r="H38" s="168"/>
      <c r="I38" s="168"/>
      <c r="J38" s="168"/>
    </row>
    <row r="39" spans="2:7" ht="15">
      <c r="B39" s="109"/>
      <c r="C39" s="95"/>
      <c r="D39" s="47"/>
      <c r="E39" s="47"/>
      <c r="F39" s="47"/>
      <c r="G39" s="47"/>
    </row>
    <row r="40" spans="1:10" ht="15">
      <c r="A40" s="167" t="s">
        <v>296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3" spans="1:10" ht="48.75" customHeight="1">
      <c r="A43" s="165" t="s">
        <v>31</v>
      </c>
      <c r="B43" s="165"/>
      <c r="C43" s="165"/>
      <c r="D43" s="165"/>
      <c r="E43" s="165"/>
      <c r="F43" s="165"/>
      <c r="G43" s="165"/>
      <c r="H43" s="165"/>
      <c r="I43" s="165"/>
      <c r="J43" s="165"/>
    </row>
    <row r="44" spans="1:10" ht="15">
      <c r="A44" s="169" t="s">
        <v>32</v>
      </c>
      <c r="B44" s="169"/>
      <c r="C44" s="110"/>
      <c r="D44" s="110"/>
      <c r="E44" s="111"/>
      <c r="F44" s="111"/>
      <c r="G44" s="169" t="s">
        <v>297</v>
      </c>
      <c r="H44" s="169"/>
      <c r="I44" s="169"/>
      <c r="J44" s="169"/>
    </row>
    <row r="45" spans="1:10" ht="15.75">
      <c r="A45" s="29"/>
      <c r="B45" s="33"/>
      <c r="C45" s="112"/>
      <c r="D45" s="112"/>
      <c r="E45" s="112"/>
      <c r="F45" s="112"/>
      <c r="G45" s="113"/>
      <c r="H45" s="113"/>
      <c r="I45" s="113"/>
      <c r="J45" s="114"/>
    </row>
    <row r="46" spans="1:10" ht="16.5" thickBot="1">
      <c r="A46" s="170" t="s">
        <v>298</v>
      </c>
      <c r="B46" s="170"/>
      <c r="C46" s="170"/>
      <c r="D46" s="170"/>
      <c r="E46" s="170"/>
      <c r="F46" s="170"/>
      <c r="G46" s="170"/>
      <c r="H46" s="170"/>
      <c r="I46" s="170"/>
      <c r="J46" s="170"/>
    </row>
    <row r="47" spans="1:10" ht="27" thickBot="1">
      <c r="A47" s="115" t="s">
        <v>294</v>
      </c>
      <c r="B47" s="100" t="s">
        <v>53</v>
      </c>
      <c r="C47" s="100" t="s">
        <v>299</v>
      </c>
      <c r="D47" s="100" t="s">
        <v>55</v>
      </c>
      <c r="E47" s="100" t="s">
        <v>56</v>
      </c>
      <c r="F47" s="101" t="s">
        <v>57</v>
      </c>
      <c r="G47" s="101" t="s">
        <v>58</v>
      </c>
      <c r="H47" s="101" t="s">
        <v>59</v>
      </c>
      <c r="I47" s="116" t="s">
        <v>300</v>
      </c>
      <c r="J47" s="117" t="s">
        <v>301</v>
      </c>
    </row>
    <row r="48" spans="1:10" ht="15">
      <c r="A48" s="12">
        <v>1</v>
      </c>
      <c r="B48" s="118" t="s">
        <v>25</v>
      </c>
      <c r="C48" s="62" t="s">
        <v>86</v>
      </c>
      <c r="D48" s="63" t="s">
        <v>68</v>
      </c>
      <c r="E48" s="63" t="s">
        <v>87</v>
      </c>
      <c r="F48" s="63" t="s">
        <v>88</v>
      </c>
      <c r="G48" s="63" t="s">
        <v>85</v>
      </c>
      <c r="H48" s="74">
        <v>0.002164351851851852</v>
      </c>
      <c r="I48" s="21">
        <v>1</v>
      </c>
      <c r="J48" s="13"/>
    </row>
    <row r="49" spans="1:10" ht="15">
      <c r="A49" s="3">
        <v>2</v>
      </c>
      <c r="B49" s="105" t="s">
        <v>25</v>
      </c>
      <c r="C49" s="67" t="s">
        <v>92</v>
      </c>
      <c r="D49" s="68" t="s">
        <v>68</v>
      </c>
      <c r="E49" s="68" t="s">
        <v>93</v>
      </c>
      <c r="F49" s="68" t="s">
        <v>94</v>
      </c>
      <c r="G49" s="68" t="s">
        <v>91</v>
      </c>
      <c r="H49" s="75">
        <v>0.002395833333333333</v>
      </c>
      <c r="I49" s="2">
        <v>2</v>
      </c>
      <c r="J49" s="4"/>
    </row>
    <row r="50" spans="1:10" ht="15">
      <c r="A50" s="104">
        <v>3</v>
      </c>
      <c r="B50" s="105" t="s">
        <v>61</v>
      </c>
      <c r="C50" s="67" t="s">
        <v>77</v>
      </c>
      <c r="D50" s="68" t="s">
        <v>68</v>
      </c>
      <c r="E50" s="68" t="s">
        <v>78</v>
      </c>
      <c r="F50" s="68" t="s">
        <v>79</v>
      </c>
      <c r="G50" s="68" t="s">
        <v>76</v>
      </c>
      <c r="H50" s="75">
        <v>0.0025347222222222195</v>
      </c>
      <c r="I50" s="106">
        <v>3</v>
      </c>
      <c r="J50" s="4"/>
    </row>
    <row r="51" spans="1:10" ht="15">
      <c r="A51" s="3">
        <v>4</v>
      </c>
      <c r="B51" s="105" t="s">
        <v>25</v>
      </c>
      <c r="C51" s="67" t="s">
        <v>95</v>
      </c>
      <c r="D51" s="68" t="s">
        <v>68</v>
      </c>
      <c r="E51" s="68" t="s">
        <v>96</v>
      </c>
      <c r="F51" s="68" t="s">
        <v>97</v>
      </c>
      <c r="G51" s="68" t="s">
        <v>94</v>
      </c>
      <c r="H51" s="75">
        <v>0.00269675925925926</v>
      </c>
      <c r="I51" s="2">
        <v>4</v>
      </c>
      <c r="J51" s="4"/>
    </row>
    <row r="52" spans="1:10" ht="15">
      <c r="A52" s="104">
        <v>5</v>
      </c>
      <c r="B52" s="105" t="s">
        <v>61</v>
      </c>
      <c r="C52" s="67" t="s">
        <v>67</v>
      </c>
      <c r="D52" s="68" t="s">
        <v>68</v>
      </c>
      <c r="E52" s="68" t="s">
        <v>69</v>
      </c>
      <c r="F52" s="68" t="s">
        <v>70</v>
      </c>
      <c r="G52" s="68" t="s">
        <v>65</v>
      </c>
      <c r="H52" s="75">
        <v>0.0029050925925925924</v>
      </c>
      <c r="I52" s="106">
        <v>5</v>
      </c>
      <c r="J52" s="4"/>
    </row>
    <row r="53" spans="1:10" ht="15">
      <c r="A53" s="3">
        <v>6</v>
      </c>
      <c r="B53" s="105" t="s">
        <v>61</v>
      </c>
      <c r="C53" s="67" t="s">
        <v>71</v>
      </c>
      <c r="D53" s="68" t="s">
        <v>68</v>
      </c>
      <c r="E53" s="68" t="s">
        <v>72</v>
      </c>
      <c r="F53" s="68" t="s">
        <v>73</v>
      </c>
      <c r="G53" s="68" t="s">
        <v>70</v>
      </c>
      <c r="H53" s="75">
        <v>0.0029398148148148144</v>
      </c>
      <c r="I53" s="2">
        <v>6</v>
      </c>
      <c r="J53" s="4"/>
    </row>
    <row r="54" spans="1:10" ht="15">
      <c r="A54" s="104">
        <v>7</v>
      </c>
      <c r="B54" s="105" t="s">
        <v>16</v>
      </c>
      <c r="C54" s="67" t="s">
        <v>123</v>
      </c>
      <c r="D54" s="68" t="s">
        <v>68</v>
      </c>
      <c r="E54" s="68" t="s">
        <v>124</v>
      </c>
      <c r="F54" s="68" t="s">
        <v>125</v>
      </c>
      <c r="G54" s="68" t="s">
        <v>122</v>
      </c>
      <c r="H54" s="75">
        <v>0.003217592592592593</v>
      </c>
      <c r="I54" s="106">
        <v>7</v>
      </c>
      <c r="J54" s="4"/>
    </row>
    <row r="55" spans="1:10" ht="15">
      <c r="A55" s="3">
        <v>8</v>
      </c>
      <c r="B55" s="105" t="s">
        <v>193</v>
      </c>
      <c r="C55" s="67" t="s">
        <v>209</v>
      </c>
      <c r="D55" s="68" t="s">
        <v>68</v>
      </c>
      <c r="E55" s="68" t="s">
        <v>210</v>
      </c>
      <c r="F55" s="68" t="s">
        <v>211</v>
      </c>
      <c r="G55" s="68" t="s">
        <v>208</v>
      </c>
      <c r="H55" s="75">
        <v>0.003240740740740749</v>
      </c>
      <c r="I55" s="2">
        <v>8</v>
      </c>
      <c r="J55" s="4"/>
    </row>
    <row r="56" spans="1:10" ht="15">
      <c r="A56" s="104">
        <v>9</v>
      </c>
      <c r="B56" s="105" t="s">
        <v>26</v>
      </c>
      <c r="C56" s="86" t="s">
        <v>141</v>
      </c>
      <c r="D56" s="68" t="s">
        <v>68</v>
      </c>
      <c r="E56" s="68" t="s">
        <v>142</v>
      </c>
      <c r="F56" s="68" t="s">
        <v>143</v>
      </c>
      <c r="G56" s="68" t="s">
        <v>140</v>
      </c>
      <c r="H56" s="75">
        <v>0.0033217592592592595</v>
      </c>
      <c r="I56" s="106">
        <v>9</v>
      </c>
      <c r="J56" s="4"/>
    </row>
    <row r="57" spans="1:10" ht="15">
      <c r="A57" s="3">
        <v>10</v>
      </c>
      <c r="B57" s="105" t="s">
        <v>26</v>
      </c>
      <c r="C57" s="86" t="s">
        <v>144</v>
      </c>
      <c r="D57" s="68" t="s">
        <v>68</v>
      </c>
      <c r="E57" s="68" t="s">
        <v>145</v>
      </c>
      <c r="F57" s="68" t="s">
        <v>146</v>
      </c>
      <c r="G57" s="68" t="s">
        <v>143</v>
      </c>
      <c r="H57" s="75">
        <v>0.0037847222222222214</v>
      </c>
      <c r="I57" s="2">
        <v>10</v>
      </c>
      <c r="J57" s="4"/>
    </row>
    <row r="58" spans="1:10" ht="15">
      <c r="A58" s="104">
        <v>11</v>
      </c>
      <c r="B58" s="105" t="s">
        <v>16</v>
      </c>
      <c r="C58" s="67" t="s">
        <v>129</v>
      </c>
      <c r="D58" s="68" t="s">
        <v>68</v>
      </c>
      <c r="E58" s="68" t="s">
        <v>130</v>
      </c>
      <c r="F58" s="68" t="s">
        <v>131</v>
      </c>
      <c r="G58" s="68" t="s">
        <v>128</v>
      </c>
      <c r="H58" s="75">
        <v>0.0037962962962962993</v>
      </c>
      <c r="I58" s="106">
        <v>11</v>
      </c>
      <c r="J58" s="4"/>
    </row>
    <row r="59" spans="1:10" ht="15">
      <c r="A59" s="3">
        <v>12</v>
      </c>
      <c r="B59" s="105" t="s">
        <v>13</v>
      </c>
      <c r="C59" s="67" t="s">
        <v>105</v>
      </c>
      <c r="D59" s="68" t="s">
        <v>68</v>
      </c>
      <c r="E59" s="68" t="s">
        <v>106</v>
      </c>
      <c r="F59" s="68" t="s">
        <v>107</v>
      </c>
      <c r="G59" s="68" t="s">
        <v>104</v>
      </c>
      <c r="H59" s="75">
        <v>0.0038310185185185175</v>
      </c>
      <c r="I59" s="2">
        <v>12</v>
      </c>
      <c r="J59" s="4"/>
    </row>
    <row r="60" spans="1:10" ht="15">
      <c r="A60" s="104">
        <v>13</v>
      </c>
      <c r="B60" s="105" t="s">
        <v>230</v>
      </c>
      <c r="C60" s="67" t="s">
        <v>231</v>
      </c>
      <c r="D60" s="68" t="s">
        <v>68</v>
      </c>
      <c r="E60" s="68" t="s">
        <v>232</v>
      </c>
      <c r="F60" s="68" t="s">
        <v>233</v>
      </c>
      <c r="G60" s="68" t="s">
        <v>66</v>
      </c>
      <c r="H60" s="75">
        <v>0.0038888888888888883</v>
      </c>
      <c r="I60" s="106">
        <v>13</v>
      </c>
      <c r="J60" s="4"/>
    </row>
    <row r="61" spans="1:10" ht="15">
      <c r="A61" s="3">
        <v>14</v>
      </c>
      <c r="B61" s="105" t="s">
        <v>101</v>
      </c>
      <c r="C61" s="67" t="s">
        <v>102</v>
      </c>
      <c r="D61" s="68" t="s">
        <v>68</v>
      </c>
      <c r="E61" s="68" t="s">
        <v>103</v>
      </c>
      <c r="F61" s="68" t="s">
        <v>104</v>
      </c>
      <c r="G61" s="68" t="s">
        <v>66</v>
      </c>
      <c r="H61" s="75">
        <v>0.003923611111111111</v>
      </c>
      <c r="I61" s="2">
        <v>14</v>
      </c>
      <c r="J61" s="4"/>
    </row>
    <row r="62" spans="1:10" ht="15">
      <c r="A62" s="104">
        <v>15</v>
      </c>
      <c r="B62" s="105" t="s">
        <v>280</v>
      </c>
      <c r="C62" s="67" t="s">
        <v>281</v>
      </c>
      <c r="D62" s="68" t="s">
        <v>68</v>
      </c>
      <c r="E62" s="68" t="s">
        <v>250</v>
      </c>
      <c r="F62" s="68" t="s">
        <v>282</v>
      </c>
      <c r="G62" s="68" t="s">
        <v>66</v>
      </c>
      <c r="H62" s="75">
        <v>0.004027777777777778</v>
      </c>
      <c r="I62" s="106">
        <v>15</v>
      </c>
      <c r="J62" s="4"/>
    </row>
    <row r="63" spans="1:10" ht="15">
      <c r="A63" s="3">
        <v>16</v>
      </c>
      <c r="B63" s="105" t="s">
        <v>212</v>
      </c>
      <c r="C63" s="67" t="s">
        <v>213</v>
      </c>
      <c r="D63" s="68" t="s">
        <v>68</v>
      </c>
      <c r="E63" s="68" t="s">
        <v>214</v>
      </c>
      <c r="F63" s="68" t="s">
        <v>215</v>
      </c>
      <c r="G63" s="68" t="s">
        <v>66</v>
      </c>
      <c r="H63" s="75">
        <v>0.004062499999999999</v>
      </c>
      <c r="I63" s="2">
        <v>16</v>
      </c>
      <c r="J63" s="4"/>
    </row>
    <row r="64" spans="1:10" ht="15">
      <c r="A64" s="104">
        <v>17</v>
      </c>
      <c r="B64" s="105" t="s">
        <v>16</v>
      </c>
      <c r="C64" s="67" t="s">
        <v>120</v>
      </c>
      <c r="D64" s="68" t="s">
        <v>68</v>
      </c>
      <c r="E64" s="68" t="s">
        <v>121</v>
      </c>
      <c r="F64" s="68" t="s">
        <v>122</v>
      </c>
      <c r="G64" s="68" t="s">
        <v>66</v>
      </c>
      <c r="H64" s="75">
        <v>0.0043287037037037035</v>
      </c>
      <c r="I64" s="106">
        <v>17</v>
      </c>
      <c r="J64" s="4"/>
    </row>
    <row r="65" spans="1:10" ht="15">
      <c r="A65" s="3">
        <v>18</v>
      </c>
      <c r="B65" s="105" t="s">
        <v>15</v>
      </c>
      <c r="C65" s="67" t="s">
        <v>162</v>
      </c>
      <c r="D65" s="68" t="s">
        <v>68</v>
      </c>
      <c r="E65" s="68" t="s">
        <v>163</v>
      </c>
      <c r="F65" s="68" t="s">
        <v>164</v>
      </c>
      <c r="G65" s="68" t="s">
        <v>161</v>
      </c>
      <c r="H65" s="75">
        <v>0.0043518518518518515</v>
      </c>
      <c r="I65" s="2">
        <v>18</v>
      </c>
      <c r="J65" s="4"/>
    </row>
    <row r="66" spans="1:10" ht="15">
      <c r="A66" s="104">
        <v>19</v>
      </c>
      <c r="B66" s="105" t="s">
        <v>101</v>
      </c>
      <c r="C66" s="67" t="s">
        <v>108</v>
      </c>
      <c r="D66" s="68" t="s">
        <v>68</v>
      </c>
      <c r="E66" s="68" t="s">
        <v>109</v>
      </c>
      <c r="F66" s="68" t="s">
        <v>110</v>
      </c>
      <c r="G66" s="68" t="s">
        <v>107</v>
      </c>
      <c r="H66" s="75">
        <v>0.004363425925925927</v>
      </c>
      <c r="I66" s="106">
        <v>19</v>
      </c>
      <c r="J66" s="4"/>
    </row>
    <row r="67" spans="1:10" ht="15">
      <c r="A67" s="3">
        <v>20</v>
      </c>
      <c r="B67" s="105" t="s">
        <v>15</v>
      </c>
      <c r="C67" s="67" t="s">
        <v>156</v>
      </c>
      <c r="D67" s="68" t="s">
        <v>68</v>
      </c>
      <c r="E67" s="68" t="s">
        <v>157</v>
      </c>
      <c r="F67" s="68" t="s">
        <v>158</v>
      </c>
      <c r="G67" s="68" t="s">
        <v>66</v>
      </c>
      <c r="H67" s="75">
        <v>0.004467592592592593</v>
      </c>
      <c r="I67" s="2">
        <v>20</v>
      </c>
      <c r="J67" s="4"/>
    </row>
    <row r="68" spans="1:10" ht="15">
      <c r="A68" s="104">
        <v>21</v>
      </c>
      <c r="B68" s="105" t="s">
        <v>212</v>
      </c>
      <c r="C68" s="67" t="s">
        <v>221</v>
      </c>
      <c r="D68" s="68" t="s">
        <v>68</v>
      </c>
      <c r="E68" s="68" t="s">
        <v>222</v>
      </c>
      <c r="F68" s="68" t="s">
        <v>223</v>
      </c>
      <c r="G68" s="68" t="s">
        <v>202</v>
      </c>
      <c r="H68" s="75">
        <v>0.0044791666666666695</v>
      </c>
      <c r="I68" s="106">
        <v>21</v>
      </c>
      <c r="J68" s="4"/>
    </row>
    <row r="69" spans="1:10" ht="15">
      <c r="A69" s="3">
        <v>22</v>
      </c>
      <c r="B69" s="105" t="s">
        <v>16</v>
      </c>
      <c r="C69" s="67" t="s">
        <v>126</v>
      </c>
      <c r="D69" s="68" t="s">
        <v>68</v>
      </c>
      <c r="E69" s="68" t="s">
        <v>127</v>
      </c>
      <c r="F69" s="68" t="s">
        <v>128</v>
      </c>
      <c r="G69" s="68" t="s">
        <v>125</v>
      </c>
      <c r="H69" s="75">
        <v>0.004618055555555555</v>
      </c>
      <c r="I69" s="2">
        <v>22</v>
      </c>
      <c r="J69" s="4"/>
    </row>
    <row r="70" spans="1:10" ht="15">
      <c r="A70" s="104">
        <v>23</v>
      </c>
      <c r="B70" s="105" t="s">
        <v>101</v>
      </c>
      <c r="C70" s="67" t="s">
        <v>117</v>
      </c>
      <c r="D70" s="68" t="s">
        <v>68</v>
      </c>
      <c r="E70" s="68" t="s">
        <v>118</v>
      </c>
      <c r="F70" s="68" t="s">
        <v>119</v>
      </c>
      <c r="G70" s="68" t="s">
        <v>116</v>
      </c>
      <c r="H70" s="75">
        <v>0.004641203703703703</v>
      </c>
      <c r="I70" s="106">
        <v>23</v>
      </c>
      <c r="J70" s="4"/>
    </row>
    <row r="71" spans="1:10" ht="15">
      <c r="A71" s="3">
        <v>24</v>
      </c>
      <c r="B71" s="105" t="s">
        <v>26</v>
      </c>
      <c r="C71" s="86" t="s">
        <v>150</v>
      </c>
      <c r="D71" s="68" t="s">
        <v>68</v>
      </c>
      <c r="E71" s="68" t="s">
        <v>151</v>
      </c>
      <c r="F71" s="68" t="s">
        <v>152</v>
      </c>
      <c r="G71" s="68" t="s">
        <v>149</v>
      </c>
      <c r="H71" s="75">
        <v>0.004768518518518519</v>
      </c>
      <c r="I71" s="2">
        <v>24</v>
      </c>
      <c r="J71" s="4"/>
    </row>
    <row r="72" spans="1:10" ht="15">
      <c r="A72" s="104">
        <v>25</v>
      </c>
      <c r="B72" s="105" t="s">
        <v>193</v>
      </c>
      <c r="C72" s="67" t="s">
        <v>194</v>
      </c>
      <c r="D72" s="68" t="s">
        <v>68</v>
      </c>
      <c r="E72" s="68" t="s">
        <v>195</v>
      </c>
      <c r="F72" s="68" t="s">
        <v>196</v>
      </c>
      <c r="G72" s="68" t="s">
        <v>66</v>
      </c>
      <c r="H72" s="75">
        <v>0.004872685185185186</v>
      </c>
      <c r="I72" s="106">
        <v>25</v>
      </c>
      <c r="J72" s="4"/>
    </row>
    <row r="73" spans="1:10" ht="15">
      <c r="A73" s="3">
        <v>26</v>
      </c>
      <c r="B73" s="105" t="s">
        <v>174</v>
      </c>
      <c r="C73" s="67" t="s">
        <v>181</v>
      </c>
      <c r="D73" s="68" t="s">
        <v>68</v>
      </c>
      <c r="E73" s="68" t="s">
        <v>182</v>
      </c>
      <c r="F73" s="68" t="s">
        <v>183</v>
      </c>
      <c r="G73" s="68" t="s">
        <v>180</v>
      </c>
      <c r="H73" s="75">
        <v>0.004884259259259257</v>
      </c>
      <c r="I73" s="2">
        <v>26</v>
      </c>
      <c r="J73" s="4"/>
    </row>
    <row r="74" spans="1:10" ht="15">
      <c r="A74" s="104">
        <v>27</v>
      </c>
      <c r="B74" s="105" t="s">
        <v>28</v>
      </c>
      <c r="C74" s="67" t="s">
        <v>249</v>
      </c>
      <c r="D74" s="68" t="s">
        <v>68</v>
      </c>
      <c r="E74" s="68" t="s">
        <v>250</v>
      </c>
      <c r="F74" s="68" t="s">
        <v>251</v>
      </c>
      <c r="G74" s="68" t="s">
        <v>66</v>
      </c>
      <c r="H74" s="75">
        <v>0.004907407407407407</v>
      </c>
      <c r="I74" s="106">
        <v>27</v>
      </c>
      <c r="J74" s="4"/>
    </row>
    <row r="75" spans="1:10" ht="15">
      <c r="A75" s="3">
        <v>28</v>
      </c>
      <c r="B75" s="105" t="s">
        <v>28</v>
      </c>
      <c r="C75" s="67" t="s">
        <v>252</v>
      </c>
      <c r="D75" s="68" t="s">
        <v>68</v>
      </c>
      <c r="E75" s="68" t="s">
        <v>253</v>
      </c>
      <c r="F75" s="68" t="s">
        <v>254</v>
      </c>
      <c r="G75" s="68" t="s">
        <v>251</v>
      </c>
      <c r="H75" s="75">
        <v>0.00494212962962963</v>
      </c>
      <c r="I75" s="2">
        <v>28</v>
      </c>
      <c r="J75" s="4"/>
    </row>
    <row r="76" spans="1:10" ht="15">
      <c r="A76" s="104">
        <v>29</v>
      </c>
      <c r="B76" s="105" t="s">
        <v>15</v>
      </c>
      <c r="C76" s="67" t="s">
        <v>168</v>
      </c>
      <c r="D76" s="68" t="s">
        <v>68</v>
      </c>
      <c r="E76" s="68" t="s">
        <v>169</v>
      </c>
      <c r="F76" s="68" t="s">
        <v>170</v>
      </c>
      <c r="G76" s="68" t="s">
        <v>167</v>
      </c>
      <c r="H76" s="75">
        <v>0.00497685185185185</v>
      </c>
      <c r="I76" s="106">
        <v>29</v>
      </c>
      <c r="J76" s="4"/>
    </row>
    <row r="77" spans="1:10" ht="15">
      <c r="A77" s="3">
        <v>30</v>
      </c>
      <c r="B77" s="105" t="s">
        <v>15</v>
      </c>
      <c r="C77" s="67" t="s">
        <v>171</v>
      </c>
      <c r="D77" s="68" t="s">
        <v>68</v>
      </c>
      <c r="E77" s="68" t="s">
        <v>172</v>
      </c>
      <c r="F77" s="68" t="s">
        <v>173</v>
      </c>
      <c r="G77" s="68" t="s">
        <v>170</v>
      </c>
      <c r="H77" s="75">
        <v>0.0050115740740740745</v>
      </c>
      <c r="I77" s="2">
        <v>30</v>
      </c>
      <c r="J77" s="4"/>
    </row>
    <row r="78" spans="1:10" ht="15">
      <c r="A78" s="104">
        <v>31</v>
      </c>
      <c r="B78" s="105" t="s">
        <v>174</v>
      </c>
      <c r="C78" s="67" t="s">
        <v>187</v>
      </c>
      <c r="D78" s="68" t="s">
        <v>68</v>
      </c>
      <c r="E78" s="68" t="s">
        <v>188</v>
      </c>
      <c r="F78" s="68" t="s">
        <v>189</v>
      </c>
      <c r="G78" s="68" t="s">
        <v>186</v>
      </c>
      <c r="H78" s="75">
        <v>0.005162037037037034</v>
      </c>
      <c r="I78" s="106">
        <v>31</v>
      </c>
      <c r="J78" s="4"/>
    </row>
    <row r="79" spans="1:10" ht="15">
      <c r="A79" s="3">
        <v>32</v>
      </c>
      <c r="B79" s="105" t="s">
        <v>193</v>
      </c>
      <c r="C79" s="67" t="s">
        <v>206</v>
      </c>
      <c r="D79" s="68" t="s">
        <v>68</v>
      </c>
      <c r="E79" s="68" t="s">
        <v>207</v>
      </c>
      <c r="F79" s="68" t="s">
        <v>208</v>
      </c>
      <c r="G79" s="68" t="s">
        <v>205</v>
      </c>
      <c r="H79" s="75">
        <v>0.005208333333333332</v>
      </c>
      <c r="I79" s="2">
        <v>32</v>
      </c>
      <c r="J79" s="4"/>
    </row>
    <row r="80" spans="1:10" ht="15">
      <c r="A80" s="104">
        <v>33</v>
      </c>
      <c r="B80" s="105" t="s">
        <v>267</v>
      </c>
      <c r="C80" s="67" t="s">
        <v>274</v>
      </c>
      <c r="D80" s="91" t="s">
        <v>68</v>
      </c>
      <c r="E80" s="92">
        <v>42461</v>
      </c>
      <c r="F80" s="68" t="s">
        <v>275</v>
      </c>
      <c r="G80" s="68" t="s">
        <v>273</v>
      </c>
      <c r="H80" s="75">
        <v>0.005324074074074075</v>
      </c>
      <c r="I80" s="106">
        <v>33</v>
      </c>
      <c r="J80" s="4"/>
    </row>
    <row r="81" spans="1:10" ht="15">
      <c r="A81" s="3">
        <v>34</v>
      </c>
      <c r="B81" s="105" t="s">
        <v>193</v>
      </c>
      <c r="C81" s="67" t="s">
        <v>200</v>
      </c>
      <c r="D81" s="68" t="s">
        <v>68</v>
      </c>
      <c r="E81" s="68" t="s">
        <v>201</v>
      </c>
      <c r="F81" s="68" t="s">
        <v>202</v>
      </c>
      <c r="G81" s="68" t="s">
        <v>199</v>
      </c>
      <c r="H81" s="75">
        <v>0.0059375</v>
      </c>
      <c r="I81" s="2">
        <v>34</v>
      </c>
      <c r="J81" s="4"/>
    </row>
    <row r="82" spans="1:10" ht="15">
      <c r="A82" s="104">
        <v>35</v>
      </c>
      <c r="B82" s="105" t="s">
        <v>267</v>
      </c>
      <c r="C82" s="67" t="s">
        <v>270</v>
      </c>
      <c r="D82" s="91" t="s">
        <v>68</v>
      </c>
      <c r="E82" s="92">
        <v>42401</v>
      </c>
      <c r="F82" s="68" t="s">
        <v>271</v>
      </c>
      <c r="G82" s="68" t="s">
        <v>269</v>
      </c>
      <c r="H82" s="75">
        <v>0.006134259259259259</v>
      </c>
      <c r="I82" s="106">
        <v>35</v>
      </c>
      <c r="J82" s="4"/>
    </row>
    <row r="83" spans="1:10" ht="15">
      <c r="A83" s="3">
        <v>36</v>
      </c>
      <c r="B83" s="105" t="s">
        <v>230</v>
      </c>
      <c r="C83" s="67" t="s">
        <v>246</v>
      </c>
      <c r="D83" s="68" t="s">
        <v>68</v>
      </c>
      <c r="E83" s="68" t="s">
        <v>247</v>
      </c>
      <c r="F83" s="68" t="s">
        <v>248</v>
      </c>
      <c r="G83" s="68" t="s">
        <v>245</v>
      </c>
      <c r="H83" s="75">
        <v>0.006307870370370373</v>
      </c>
      <c r="I83" s="2">
        <v>36</v>
      </c>
      <c r="J83" s="4"/>
    </row>
    <row r="84" spans="1:10" ht="15">
      <c r="A84" s="104">
        <v>37</v>
      </c>
      <c r="B84" s="105" t="s">
        <v>212</v>
      </c>
      <c r="C84" s="67" t="s">
        <v>216</v>
      </c>
      <c r="D84" s="68" t="s">
        <v>68</v>
      </c>
      <c r="E84" s="68" t="s">
        <v>217</v>
      </c>
      <c r="F84" s="68" t="s">
        <v>218</v>
      </c>
      <c r="G84" s="68" t="s">
        <v>215</v>
      </c>
      <c r="H84" s="75">
        <v>0.006342592592592593</v>
      </c>
      <c r="I84" s="106">
        <v>37</v>
      </c>
      <c r="J84" s="4"/>
    </row>
    <row r="85" spans="1:10" ht="15">
      <c r="A85" s="3">
        <v>38</v>
      </c>
      <c r="B85" s="105" t="s">
        <v>174</v>
      </c>
      <c r="C85" s="119" t="s">
        <v>302</v>
      </c>
      <c r="D85" s="120" t="s">
        <v>68</v>
      </c>
      <c r="E85" s="120"/>
      <c r="F85" s="121">
        <v>0.007013888888888889</v>
      </c>
      <c r="G85" s="121">
        <v>0</v>
      </c>
      <c r="H85" s="121">
        <v>0.007013888888888889</v>
      </c>
      <c r="I85" s="2">
        <v>38</v>
      </c>
      <c r="J85" s="4"/>
    </row>
    <row r="86" spans="1:10" ht="15">
      <c r="A86" s="104">
        <v>39</v>
      </c>
      <c r="B86" s="105" t="s">
        <v>26</v>
      </c>
      <c r="C86" s="86" t="s">
        <v>147</v>
      </c>
      <c r="D86" s="68" t="s">
        <v>68</v>
      </c>
      <c r="E86" s="68" t="s">
        <v>148</v>
      </c>
      <c r="F86" s="68" t="s">
        <v>149</v>
      </c>
      <c r="G86" s="68" t="s">
        <v>146</v>
      </c>
      <c r="H86" s="75">
        <v>0.007372685185185187</v>
      </c>
      <c r="I86" s="106">
        <v>39</v>
      </c>
      <c r="J86" s="4"/>
    </row>
    <row r="87" spans="1:10" ht="15">
      <c r="A87" s="3">
        <v>40</v>
      </c>
      <c r="B87" s="105" t="s">
        <v>212</v>
      </c>
      <c r="C87" s="67" t="s">
        <v>219</v>
      </c>
      <c r="D87" s="68" t="s">
        <v>68</v>
      </c>
      <c r="E87" s="68" t="s">
        <v>220</v>
      </c>
      <c r="F87" s="68" t="s">
        <v>202</v>
      </c>
      <c r="G87" s="68" t="s">
        <v>218</v>
      </c>
      <c r="H87" s="75">
        <v>0.007384259259259259</v>
      </c>
      <c r="I87" s="2">
        <v>40</v>
      </c>
      <c r="J87" s="4"/>
    </row>
    <row r="88" spans="1:10" ht="15">
      <c r="A88" s="104">
        <v>41</v>
      </c>
      <c r="B88" s="105" t="s">
        <v>174</v>
      </c>
      <c r="C88" s="67" t="s">
        <v>184</v>
      </c>
      <c r="D88" s="68" t="s">
        <v>68</v>
      </c>
      <c r="E88" s="68" t="s">
        <v>185</v>
      </c>
      <c r="F88" s="68" t="s">
        <v>186</v>
      </c>
      <c r="G88" s="68" t="s">
        <v>183</v>
      </c>
      <c r="H88" s="75">
        <v>0.00748842592592593</v>
      </c>
      <c r="I88" s="106">
        <v>41</v>
      </c>
      <c r="J88" s="4"/>
    </row>
    <row r="89" spans="1:10" ht="15">
      <c r="A89" s="3">
        <v>42</v>
      </c>
      <c r="B89" s="105" t="s">
        <v>280</v>
      </c>
      <c r="C89" s="67" t="s">
        <v>284</v>
      </c>
      <c r="D89" s="68" t="s">
        <v>68</v>
      </c>
      <c r="E89" s="68" t="s">
        <v>256</v>
      </c>
      <c r="F89" s="68" t="s">
        <v>285</v>
      </c>
      <c r="G89" s="68" t="s">
        <v>110</v>
      </c>
      <c r="H89" s="75">
        <v>0.007662037037037037</v>
      </c>
      <c r="I89" s="2">
        <v>42</v>
      </c>
      <c r="J89" s="4"/>
    </row>
    <row r="90" spans="1:10" ht="15">
      <c r="A90" s="104">
        <v>43</v>
      </c>
      <c r="B90" s="105" t="s">
        <v>230</v>
      </c>
      <c r="C90" s="67" t="s">
        <v>237</v>
      </c>
      <c r="D90" s="68" t="s">
        <v>68</v>
      </c>
      <c r="E90" s="68" t="s">
        <v>238</v>
      </c>
      <c r="F90" s="68" t="s">
        <v>239</v>
      </c>
      <c r="G90" s="68" t="s">
        <v>236</v>
      </c>
      <c r="H90" s="75">
        <v>0.007731481481481483</v>
      </c>
      <c r="I90" s="106">
        <v>43</v>
      </c>
      <c r="J90" s="4"/>
    </row>
    <row r="91" spans="1:10" ht="15">
      <c r="A91" s="3">
        <v>44</v>
      </c>
      <c r="B91" s="105" t="s">
        <v>280</v>
      </c>
      <c r="C91" s="67" t="s">
        <v>286</v>
      </c>
      <c r="D91" s="68" t="s">
        <v>68</v>
      </c>
      <c r="E91" s="68" t="s">
        <v>259</v>
      </c>
      <c r="F91" s="68" t="s">
        <v>287</v>
      </c>
      <c r="G91" s="68" t="s">
        <v>285</v>
      </c>
      <c r="H91" s="75">
        <v>0.008020833333333331</v>
      </c>
      <c r="I91" s="2">
        <v>44</v>
      </c>
      <c r="J91" s="4"/>
    </row>
    <row r="92" spans="1:10" ht="15">
      <c r="A92" s="104">
        <v>45</v>
      </c>
      <c r="B92" s="105" t="s">
        <v>280</v>
      </c>
      <c r="C92" s="67" t="s">
        <v>283</v>
      </c>
      <c r="D92" s="68" t="s">
        <v>68</v>
      </c>
      <c r="E92" s="68" t="s">
        <v>253</v>
      </c>
      <c r="F92" s="68" t="s">
        <v>110</v>
      </c>
      <c r="G92" s="68" t="s">
        <v>282</v>
      </c>
      <c r="H92" s="75">
        <v>0.008090277777777778</v>
      </c>
      <c r="I92" s="106">
        <v>45</v>
      </c>
      <c r="J92" s="4"/>
    </row>
    <row r="93" spans="1:10" ht="15">
      <c r="A93" s="3">
        <v>46</v>
      </c>
      <c r="B93" s="105" t="s">
        <v>267</v>
      </c>
      <c r="C93" s="67" t="s">
        <v>272</v>
      </c>
      <c r="D93" s="91" t="s">
        <v>68</v>
      </c>
      <c r="E93" s="92">
        <v>42430</v>
      </c>
      <c r="F93" s="68" t="s">
        <v>273</v>
      </c>
      <c r="G93" s="68" t="s">
        <v>271</v>
      </c>
      <c r="H93" s="75">
        <v>0.008831018518518518</v>
      </c>
      <c r="I93" s="2">
        <v>46</v>
      </c>
      <c r="J93" s="4"/>
    </row>
    <row r="94" spans="1:10" ht="15">
      <c r="A94" s="104">
        <v>47</v>
      </c>
      <c r="B94" s="105" t="s">
        <v>28</v>
      </c>
      <c r="C94" s="67" t="s">
        <v>258</v>
      </c>
      <c r="D94" s="68" t="s">
        <v>68</v>
      </c>
      <c r="E94" s="68" t="s">
        <v>259</v>
      </c>
      <c r="F94" s="68" t="s">
        <v>260</v>
      </c>
      <c r="G94" s="68" t="s">
        <v>257</v>
      </c>
      <c r="H94" s="75">
        <v>0.009456018518518516</v>
      </c>
      <c r="I94" s="106">
        <v>47</v>
      </c>
      <c r="J94" s="4"/>
    </row>
    <row r="95" spans="1:10" ht="15.75" thickBot="1">
      <c r="A95" s="5">
        <v>48</v>
      </c>
      <c r="B95" s="122" t="s">
        <v>267</v>
      </c>
      <c r="C95" s="71" t="s">
        <v>276</v>
      </c>
      <c r="D95" s="93" t="s">
        <v>68</v>
      </c>
      <c r="E95" s="94">
        <v>42491</v>
      </c>
      <c r="F95" s="72" t="s">
        <v>277</v>
      </c>
      <c r="G95" s="72" t="s">
        <v>275</v>
      </c>
      <c r="H95" s="76">
        <v>0.011018518518518518</v>
      </c>
      <c r="I95" s="7">
        <v>48</v>
      </c>
      <c r="J95" s="6"/>
    </row>
    <row r="96" spans="1:10" ht="15">
      <c r="A96" s="123"/>
      <c r="B96" s="124"/>
      <c r="C96" s="125"/>
      <c r="D96" s="126"/>
      <c r="E96" s="127"/>
      <c r="F96" s="128"/>
      <c r="G96" s="128"/>
      <c r="H96" s="129"/>
      <c r="I96" s="123"/>
      <c r="J96" s="130"/>
    </row>
    <row r="97" spans="1:10" ht="15">
      <c r="A97" s="167" t="s">
        <v>303</v>
      </c>
      <c r="B97" s="168"/>
      <c r="C97" s="168"/>
      <c r="D97" s="168"/>
      <c r="E97" s="168"/>
      <c r="F97" s="168"/>
      <c r="G97" s="168"/>
      <c r="H97" s="168"/>
      <c r="I97" s="168"/>
      <c r="J97" s="168"/>
    </row>
    <row r="98" spans="2:10" ht="15">
      <c r="B98" s="109"/>
      <c r="C98" s="95"/>
      <c r="D98" s="47"/>
      <c r="E98" s="47"/>
      <c r="F98" s="47"/>
      <c r="G98" s="47"/>
      <c r="H98" s="47"/>
      <c r="I98" s="47"/>
      <c r="J98" s="131"/>
    </row>
    <row r="99" spans="1:10" ht="15">
      <c r="A99" s="167" t="s">
        <v>304</v>
      </c>
      <c r="B99" s="168"/>
      <c r="C99" s="168"/>
      <c r="D99" s="168"/>
      <c r="E99" s="168"/>
      <c r="F99" s="168"/>
      <c r="G99" s="168"/>
      <c r="H99" s="168"/>
      <c r="I99" s="168"/>
      <c r="J99" s="168"/>
    </row>
  </sheetData>
  <sheetProtection/>
  <mergeCells count="11">
    <mergeCell ref="A44:B44"/>
    <mergeCell ref="G44:J44"/>
    <mergeCell ref="A46:J46"/>
    <mergeCell ref="A97:J97"/>
    <mergeCell ref="A99:J99"/>
    <mergeCell ref="A43:J43"/>
    <mergeCell ref="A1:I1"/>
    <mergeCell ref="G2:J2"/>
    <mergeCell ref="A4:J4"/>
    <mergeCell ref="A38:J38"/>
    <mergeCell ref="A40:J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:K85"/>
    </sheetView>
  </sheetViews>
  <sheetFormatPr defaultColWidth="9.140625" defaultRowHeight="15"/>
  <sheetData>
    <row r="1" spans="1:11" ht="15">
      <c r="A1" s="29"/>
      <c r="B1" s="171" t="s">
        <v>51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5">
      <c r="A2" s="29"/>
      <c r="B2" s="172" t="s">
        <v>32</v>
      </c>
      <c r="C2" s="172"/>
      <c r="D2" s="172"/>
      <c r="E2" s="52"/>
      <c r="F2" s="52"/>
      <c r="G2" s="53"/>
      <c r="H2" s="53"/>
      <c r="I2" s="172" t="s">
        <v>33</v>
      </c>
      <c r="J2" s="172"/>
      <c r="K2" s="172"/>
    </row>
    <row r="3" spans="1:11" ht="15.75" thickBot="1">
      <c r="A3" s="29"/>
      <c r="B3" s="171" t="s">
        <v>52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1" ht="39" thickBot="1">
      <c r="A4" s="54"/>
      <c r="B4" s="55" t="s">
        <v>53</v>
      </c>
      <c r="C4" s="56" t="s">
        <v>54</v>
      </c>
      <c r="D4" s="56" t="s">
        <v>55</v>
      </c>
      <c r="E4" s="56" t="s">
        <v>56</v>
      </c>
      <c r="F4" s="57" t="s">
        <v>57</v>
      </c>
      <c r="G4" s="57" t="s">
        <v>58</v>
      </c>
      <c r="H4" s="58" t="s">
        <v>59</v>
      </c>
      <c r="I4" s="59" t="s">
        <v>60</v>
      </c>
      <c r="J4" s="59" t="s">
        <v>5</v>
      </c>
      <c r="K4" s="60" t="s">
        <v>10</v>
      </c>
    </row>
    <row r="5" spans="1:11" ht="15">
      <c r="A5" s="173">
        <v>1</v>
      </c>
      <c r="B5" s="61" t="s">
        <v>61</v>
      </c>
      <c r="C5" s="62" t="s">
        <v>62</v>
      </c>
      <c r="D5" s="63" t="s">
        <v>63</v>
      </c>
      <c r="E5" s="64" t="s">
        <v>64</v>
      </c>
      <c r="F5" s="63" t="s">
        <v>65</v>
      </c>
      <c r="G5" s="63" t="s">
        <v>66</v>
      </c>
      <c r="H5" s="65">
        <f aca="true" t="shared" si="0" ref="H5:H68">F5-G5</f>
        <v>0.0022569444444444447</v>
      </c>
      <c r="I5" s="176">
        <f>SUM(H5:H10)</f>
        <v>0.01542824074074074</v>
      </c>
      <c r="J5" s="179">
        <v>1</v>
      </c>
      <c r="K5" s="182"/>
    </row>
    <row r="6" spans="1:11" ht="15">
      <c r="A6" s="174"/>
      <c r="B6" s="66" t="s">
        <v>61</v>
      </c>
      <c r="C6" s="67" t="s">
        <v>67</v>
      </c>
      <c r="D6" s="68" t="s">
        <v>68</v>
      </c>
      <c r="E6" s="68" t="s">
        <v>69</v>
      </c>
      <c r="F6" s="68" t="s">
        <v>70</v>
      </c>
      <c r="G6" s="68" t="s">
        <v>65</v>
      </c>
      <c r="H6" s="69">
        <f t="shared" si="0"/>
        <v>0.0029050925925925924</v>
      </c>
      <c r="I6" s="177"/>
      <c r="J6" s="180"/>
      <c r="K6" s="183"/>
    </row>
    <row r="7" spans="1:11" ht="15">
      <c r="A7" s="174"/>
      <c r="B7" s="66" t="s">
        <v>61</v>
      </c>
      <c r="C7" s="67" t="s">
        <v>71</v>
      </c>
      <c r="D7" s="68" t="s">
        <v>68</v>
      </c>
      <c r="E7" s="68" t="s">
        <v>72</v>
      </c>
      <c r="F7" s="68" t="s">
        <v>73</v>
      </c>
      <c r="G7" s="68" t="s">
        <v>70</v>
      </c>
      <c r="H7" s="69">
        <f t="shared" si="0"/>
        <v>0.0029398148148148144</v>
      </c>
      <c r="I7" s="177"/>
      <c r="J7" s="180"/>
      <c r="K7" s="183"/>
    </row>
    <row r="8" spans="1:11" ht="15">
      <c r="A8" s="174"/>
      <c r="B8" s="66" t="s">
        <v>61</v>
      </c>
      <c r="C8" s="67" t="s">
        <v>74</v>
      </c>
      <c r="D8" s="68" t="s">
        <v>63</v>
      </c>
      <c r="E8" s="68" t="s">
        <v>75</v>
      </c>
      <c r="F8" s="68" t="s">
        <v>76</v>
      </c>
      <c r="G8" s="68" t="s">
        <v>73</v>
      </c>
      <c r="H8" s="69">
        <f t="shared" si="0"/>
        <v>0.002511574074074076</v>
      </c>
      <c r="I8" s="177"/>
      <c r="J8" s="180"/>
      <c r="K8" s="183"/>
    </row>
    <row r="9" spans="1:11" ht="15">
      <c r="A9" s="174"/>
      <c r="B9" s="66" t="s">
        <v>61</v>
      </c>
      <c r="C9" s="67" t="s">
        <v>77</v>
      </c>
      <c r="D9" s="68" t="s">
        <v>68</v>
      </c>
      <c r="E9" s="68" t="s">
        <v>78</v>
      </c>
      <c r="F9" s="68" t="s">
        <v>79</v>
      </c>
      <c r="G9" s="68" t="s">
        <v>76</v>
      </c>
      <c r="H9" s="69">
        <f t="shared" si="0"/>
        <v>0.0025347222222222195</v>
      </c>
      <c r="I9" s="177"/>
      <c r="J9" s="180"/>
      <c r="K9" s="183"/>
    </row>
    <row r="10" spans="1:11" ht="15.75" thickBot="1">
      <c r="A10" s="175"/>
      <c r="B10" s="70" t="s">
        <v>61</v>
      </c>
      <c r="C10" s="71" t="s">
        <v>80</v>
      </c>
      <c r="D10" s="72" t="s">
        <v>63</v>
      </c>
      <c r="E10" s="72" t="s">
        <v>81</v>
      </c>
      <c r="F10" s="72" t="s">
        <v>82</v>
      </c>
      <c r="G10" s="72" t="s">
        <v>79</v>
      </c>
      <c r="H10" s="73">
        <f t="shared" si="0"/>
        <v>0.002280092592592594</v>
      </c>
      <c r="I10" s="178"/>
      <c r="J10" s="181"/>
      <c r="K10" s="184"/>
    </row>
    <row r="11" spans="1:11" ht="15">
      <c r="A11" s="185">
        <v>2</v>
      </c>
      <c r="B11" s="61" t="s">
        <v>25</v>
      </c>
      <c r="C11" s="62" t="s">
        <v>83</v>
      </c>
      <c r="D11" s="63" t="s">
        <v>63</v>
      </c>
      <c r="E11" s="63" t="s">
        <v>84</v>
      </c>
      <c r="F11" s="63" t="s">
        <v>85</v>
      </c>
      <c r="G11" s="63" t="s">
        <v>66</v>
      </c>
      <c r="H11" s="74">
        <f t="shared" si="0"/>
        <v>0.002951388888888889</v>
      </c>
      <c r="I11" s="176">
        <f>SUM(H11:H16)</f>
        <v>0.016006944444444445</v>
      </c>
      <c r="J11" s="179">
        <v>2</v>
      </c>
      <c r="K11" s="182"/>
    </row>
    <row r="12" spans="1:11" ht="15">
      <c r="A12" s="186"/>
      <c r="B12" s="66" t="s">
        <v>25</v>
      </c>
      <c r="C12" s="67" t="s">
        <v>86</v>
      </c>
      <c r="D12" s="68" t="s">
        <v>68</v>
      </c>
      <c r="E12" s="68" t="s">
        <v>87</v>
      </c>
      <c r="F12" s="68" t="s">
        <v>88</v>
      </c>
      <c r="G12" s="68" t="s">
        <v>85</v>
      </c>
      <c r="H12" s="75">
        <f t="shared" si="0"/>
        <v>0.002164351851851852</v>
      </c>
      <c r="I12" s="177"/>
      <c r="J12" s="180"/>
      <c r="K12" s="183"/>
    </row>
    <row r="13" spans="1:11" ht="15">
      <c r="A13" s="186"/>
      <c r="B13" s="66" t="s">
        <v>25</v>
      </c>
      <c r="C13" s="67" t="s">
        <v>89</v>
      </c>
      <c r="D13" s="68" t="s">
        <v>63</v>
      </c>
      <c r="E13" s="68" t="s">
        <v>90</v>
      </c>
      <c r="F13" s="68" t="s">
        <v>91</v>
      </c>
      <c r="G13" s="68" t="s">
        <v>88</v>
      </c>
      <c r="H13" s="75">
        <f t="shared" si="0"/>
        <v>0.002858796296296296</v>
      </c>
      <c r="I13" s="177"/>
      <c r="J13" s="180"/>
      <c r="K13" s="183"/>
    </row>
    <row r="14" spans="1:11" ht="15">
      <c r="A14" s="186"/>
      <c r="B14" s="66" t="s">
        <v>25</v>
      </c>
      <c r="C14" s="67" t="s">
        <v>92</v>
      </c>
      <c r="D14" s="68" t="s">
        <v>68</v>
      </c>
      <c r="E14" s="68" t="s">
        <v>93</v>
      </c>
      <c r="F14" s="68" t="s">
        <v>94</v>
      </c>
      <c r="G14" s="68" t="s">
        <v>91</v>
      </c>
      <c r="H14" s="75">
        <f t="shared" si="0"/>
        <v>0.002395833333333333</v>
      </c>
      <c r="I14" s="177"/>
      <c r="J14" s="180"/>
      <c r="K14" s="183"/>
    </row>
    <row r="15" spans="1:11" ht="15">
      <c r="A15" s="186"/>
      <c r="B15" s="66" t="s">
        <v>25</v>
      </c>
      <c r="C15" s="67" t="s">
        <v>95</v>
      </c>
      <c r="D15" s="68" t="s">
        <v>68</v>
      </c>
      <c r="E15" s="68" t="s">
        <v>96</v>
      </c>
      <c r="F15" s="68" t="s">
        <v>97</v>
      </c>
      <c r="G15" s="68" t="s">
        <v>94</v>
      </c>
      <c r="H15" s="75">
        <f t="shared" si="0"/>
        <v>0.00269675925925926</v>
      </c>
      <c r="I15" s="177"/>
      <c r="J15" s="180"/>
      <c r="K15" s="183"/>
    </row>
    <row r="16" spans="1:11" ht="15.75" thickBot="1">
      <c r="A16" s="187"/>
      <c r="B16" s="70" t="s">
        <v>25</v>
      </c>
      <c r="C16" s="71" t="s">
        <v>98</v>
      </c>
      <c r="D16" s="72" t="s">
        <v>63</v>
      </c>
      <c r="E16" s="72" t="s">
        <v>99</v>
      </c>
      <c r="F16" s="72" t="s">
        <v>100</v>
      </c>
      <c r="G16" s="72" t="s">
        <v>97</v>
      </c>
      <c r="H16" s="76">
        <f t="shared" si="0"/>
        <v>0.0029398148148148152</v>
      </c>
      <c r="I16" s="178"/>
      <c r="J16" s="181"/>
      <c r="K16" s="184"/>
    </row>
    <row r="17" spans="1:11" ht="15">
      <c r="A17" s="188">
        <v>4</v>
      </c>
      <c r="B17" s="77" t="s">
        <v>101</v>
      </c>
      <c r="C17" s="78" t="s">
        <v>102</v>
      </c>
      <c r="D17" s="79" t="s">
        <v>68</v>
      </c>
      <c r="E17" s="79" t="s">
        <v>103</v>
      </c>
      <c r="F17" s="79" t="s">
        <v>104</v>
      </c>
      <c r="G17" s="79" t="s">
        <v>66</v>
      </c>
      <c r="H17" s="80">
        <f t="shared" si="0"/>
        <v>0.003923611111111111</v>
      </c>
      <c r="I17" s="191">
        <f>SUM(H17:H22)</f>
        <v>0.025474537037037035</v>
      </c>
      <c r="J17" s="179">
        <v>3</v>
      </c>
      <c r="K17" s="193"/>
    </row>
    <row r="18" spans="1:11" ht="15">
      <c r="A18" s="189"/>
      <c r="B18" s="66" t="s">
        <v>13</v>
      </c>
      <c r="C18" s="67" t="s">
        <v>105</v>
      </c>
      <c r="D18" s="68" t="s">
        <v>68</v>
      </c>
      <c r="E18" s="68" t="s">
        <v>106</v>
      </c>
      <c r="F18" s="68" t="s">
        <v>107</v>
      </c>
      <c r="G18" s="68" t="s">
        <v>104</v>
      </c>
      <c r="H18" s="75">
        <f t="shared" si="0"/>
        <v>0.0038310185185185175</v>
      </c>
      <c r="I18" s="177"/>
      <c r="J18" s="180"/>
      <c r="K18" s="193"/>
    </row>
    <row r="19" spans="1:11" ht="15">
      <c r="A19" s="189"/>
      <c r="B19" s="66" t="s">
        <v>101</v>
      </c>
      <c r="C19" s="67" t="s">
        <v>108</v>
      </c>
      <c r="D19" s="68" t="s">
        <v>68</v>
      </c>
      <c r="E19" s="68" t="s">
        <v>109</v>
      </c>
      <c r="F19" s="68" t="s">
        <v>110</v>
      </c>
      <c r="G19" s="68" t="s">
        <v>107</v>
      </c>
      <c r="H19" s="75">
        <f t="shared" si="0"/>
        <v>0.004363425925925927</v>
      </c>
      <c r="I19" s="177"/>
      <c r="J19" s="180"/>
      <c r="K19" s="193"/>
    </row>
    <row r="20" spans="1:11" ht="15">
      <c r="A20" s="189"/>
      <c r="B20" s="66" t="s">
        <v>101</v>
      </c>
      <c r="C20" s="67" t="s">
        <v>111</v>
      </c>
      <c r="D20" s="68" t="s">
        <v>63</v>
      </c>
      <c r="E20" s="68" t="s">
        <v>112</v>
      </c>
      <c r="F20" s="68" t="s">
        <v>113</v>
      </c>
      <c r="G20" s="68" t="s">
        <v>110</v>
      </c>
      <c r="H20" s="75">
        <f t="shared" si="0"/>
        <v>0.004606481481481479</v>
      </c>
      <c r="I20" s="177"/>
      <c r="J20" s="180"/>
      <c r="K20" s="193"/>
    </row>
    <row r="21" spans="1:11" ht="15">
      <c r="A21" s="189"/>
      <c r="B21" s="66" t="s">
        <v>101</v>
      </c>
      <c r="C21" s="67" t="s">
        <v>114</v>
      </c>
      <c r="D21" s="68" t="s">
        <v>63</v>
      </c>
      <c r="E21" s="68" t="s">
        <v>115</v>
      </c>
      <c r="F21" s="68" t="s">
        <v>116</v>
      </c>
      <c r="G21" s="68" t="s">
        <v>113</v>
      </c>
      <c r="H21" s="75">
        <f t="shared" si="0"/>
        <v>0.004108796296296298</v>
      </c>
      <c r="I21" s="177"/>
      <c r="J21" s="180"/>
      <c r="K21" s="193"/>
    </row>
    <row r="22" spans="1:11" ht="15.75" thickBot="1">
      <c r="A22" s="190"/>
      <c r="B22" s="81" t="s">
        <v>101</v>
      </c>
      <c r="C22" s="82" t="s">
        <v>117</v>
      </c>
      <c r="D22" s="83" t="s">
        <v>68</v>
      </c>
      <c r="E22" s="83" t="s">
        <v>118</v>
      </c>
      <c r="F22" s="83" t="s">
        <v>119</v>
      </c>
      <c r="G22" s="83" t="s">
        <v>116</v>
      </c>
      <c r="H22" s="84">
        <f t="shared" si="0"/>
        <v>0.004641203703703703</v>
      </c>
      <c r="I22" s="192"/>
      <c r="J22" s="181"/>
      <c r="K22" s="193"/>
    </row>
    <row r="23" spans="1:11" ht="15">
      <c r="A23" s="189">
        <v>5</v>
      </c>
      <c r="B23" s="61" t="s">
        <v>16</v>
      </c>
      <c r="C23" s="62" t="s">
        <v>120</v>
      </c>
      <c r="D23" s="63" t="s">
        <v>68</v>
      </c>
      <c r="E23" s="63" t="s">
        <v>121</v>
      </c>
      <c r="F23" s="63" t="s">
        <v>122</v>
      </c>
      <c r="G23" s="63" t="s">
        <v>66</v>
      </c>
      <c r="H23" s="74">
        <f t="shared" si="0"/>
        <v>0.0043287037037037035</v>
      </c>
      <c r="I23" s="176">
        <f>SUM(H23:H28)</f>
        <v>0.02648148148148148</v>
      </c>
      <c r="J23" s="179">
        <v>4</v>
      </c>
      <c r="K23" s="182"/>
    </row>
    <row r="24" spans="1:11" ht="15">
      <c r="A24" s="189"/>
      <c r="B24" s="66" t="s">
        <v>16</v>
      </c>
      <c r="C24" s="67" t="s">
        <v>123</v>
      </c>
      <c r="D24" s="68" t="s">
        <v>68</v>
      </c>
      <c r="E24" s="68" t="s">
        <v>124</v>
      </c>
      <c r="F24" s="68" t="s">
        <v>125</v>
      </c>
      <c r="G24" s="68" t="s">
        <v>122</v>
      </c>
      <c r="H24" s="75">
        <f t="shared" si="0"/>
        <v>0.003217592592592593</v>
      </c>
      <c r="I24" s="177"/>
      <c r="J24" s="180"/>
      <c r="K24" s="183"/>
    </row>
    <row r="25" spans="1:11" ht="15">
      <c r="A25" s="189"/>
      <c r="B25" s="66" t="s">
        <v>16</v>
      </c>
      <c r="C25" s="67" t="s">
        <v>126</v>
      </c>
      <c r="D25" s="68" t="s">
        <v>68</v>
      </c>
      <c r="E25" s="68" t="s">
        <v>127</v>
      </c>
      <c r="F25" s="68" t="s">
        <v>128</v>
      </c>
      <c r="G25" s="68" t="s">
        <v>125</v>
      </c>
      <c r="H25" s="75">
        <f t="shared" si="0"/>
        <v>0.004618055555555555</v>
      </c>
      <c r="I25" s="177"/>
      <c r="J25" s="180"/>
      <c r="K25" s="183"/>
    </row>
    <row r="26" spans="1:11" ht="15">
      <c r="A26" s="189"/>
      <c r="B26" s="66" t="s">
        <v>16</v>
      </c>
      <c r="C26" s="67" t="s">
        <v>129</v>
      </c>
      <c r="D26" s="68" t="s">
        <v>68</v>
      </c>
      <c r="E26" s="68" t="s">
        <v>130</v>
      </c>
      <c r="F26" s="68" t="s">
        <v>131</v>
      </c>
      <c r="G26" s="68" t="s">
        <v>128</v>
      </c>
      <c r="H26" s="75">
        <f t="shared" si="0"/>
        <v>0.0037962962962962993</v>
      </c>
      <c r="I26" s="177"/>
      <c r="J26" s="180"/>
      <c r="K26" s="183"/>
    </row>
    <row r="27" spans="1:11" ht="15">
      <c r="A27" s="189"/>
      <c r="B27" s="66" t="s">
        <v>16</v>
      </c>
      <c r="C27" s="67" t="s">
        <v>132</v>
      </c>
      <c r="D27" s="68" t="s">
        <v>63</v>
      </c>
      <c r="E27" s="68" t="s">
        <v>133</v>
      </c>
      <c r="F27" s="68" t="s">
        <v>134</v>
      </c>
      <c r="G27" s="68" t="s">
        <v>131</v>
      </c>
      <c r="H27" s="75">
        <f t="shared" si="0"/>
        <v>0.003865740740740739</v>
      </c>
      <c r="I27" s="177"/>
      <c r="J27" s="180"/>
      <c r="K27" s="183"/>
    </row>
    <row r="28" spans="1:11" ht="15.75" thickBot="1">
      <c r="A28" s="189"/>
      <c r="B28" s="70" t="s">
        <v>16</v>
      </c>
      <c r="C28" s="71" t="s">
        <v>135</v>
      </c>
      <c r="D28" s="72" t="s">
        <v>63</v>
      </c>
      <c r="E28" s="72" t="s">
        <v>136</v>
      </c>
      <c r="F28" s="72" t="s">
        <v>137</v>
      </c>
      <c r="G28" s="72" t="s">
        <v>134</v>
      </c>
      <c r="H28" s="76">
        <f t="shared" si="0"/>
        <v>0.006655092592592591</v>
      </c>
      <c r="I28" s="178"/>
      <c r="J28" s="181"/>
      <c r="K28" s="184"/>
    </row>
    <row r="29" spans="1:11" ht="15">
      <c r="A29" s="189">
        <v>4</v>
      </c>
      <c r="B29" s="61" t="s">
        <v>26</v>
      </c>
      <c r="C29" s="85" t="s">
        <v>138</v>
      </c>
      <c r="D29" s="63" t="s">
        <v>63</v>
      </c>
      <c r="E29" s="63" t="s">
        <v>139</v>
      </c>
      <c r="F29" s="63" t="s">
        <v>140</v>
      </c>
      <c r="G29" s="63" t="s">
        <v>66</v>
      </c>
      <c r="H29" s="74">
        <f t="shared" si="0"/>
        <v>0.004236111111111111</v>
      </c>
      <c r="I29" s="176">
        <f>SUM(H29:H34)</f>
        <v>0.027974537037037034</v>
      </c>
      <c r="J29" s="179">
        <v>5</v>
      </c>
      <c r="K29" s="182"/>
    </row>
    <row r="30" spans="1:11" ht="15">
      <c r="A30" s="189"/>
      <c r="B30" s="66" t="s">
        <v>26</v>
      </c>
      <c r="C30" s="86" t="s">
        <v>141</v>
      </c>
      <c r="D30" s="68" t="s">
        <v>68</v>
      </c>
      <c r="E30" s="68" t="s">
        <v>142</v>
      </c>
      <c r="F30" s="68" t="s">
        <v>143</v>
      </c>
      <c r="G30" s="68" t="s">
        <v>140</v>
      </c>
      <c r="H30" s="75">
        <f t="shared" si="0"/>
        <v>0.0033217592592592595</v>
      </c>
      <c r="I30" s="177"/>
      <c r="J30" s="180"/>
      <c r="K30" s="183"/>
    </row>
    <row r="31" spans="1:11" ht="15">
      <c r="A31" s="189"/>
      <c r="B31" s="66" t="s">
        <v>26</v>
      </c>
      <c r="C31" s="86" t="s">
        <v>144</v>
      </c>
      <c r="D31" s="68" t="s">
        <v>68</v>
      </c>
      <c r="E31" s="68" t="s">
        <v>145</v>
      </c>
      <c r="F31" s="68" t="s">
        <v>146</v>
      </c>
      <c r="G31" s="68" t="s">
        <v>143</v>
      </c>
      <c r="H31" s="75">
        <f t="shared" si="0"/>
        <v>0.0037847222222222214</v>
      </c>
      <c r="I31" s="177"/>
      <c r="J31" s="180"/>
      <c r="K31" s="183"/>
    </row>
    <row r="32" spans="1:11" ht="15">
      <c r="A32" s="189"/>
      <c r="B32" s="66" t="s">
        <v>26</v>
      </c>
      <c r="C32" s="86" t="s">
        <v>147</v>
      </c>
      <c r="D32" s="68" t="s">
        <v>68</v>
      </c>
      <c r="E32" s="68" t="s">
        <v>148</v>
      </c>
      <c r="F32" s="68" t="s">
        <v>149</v>
      </c>
      <c r="G32" s="68" t="s">
        <v>146</v>
      </c>
      <c r="H32" s="75">
        <f t="shared" si="0"/>
        <v>0.007372685185185187</v>
      </c>
      <c r="I32" s="177"/>
      <c r="J32" s="180"/>
      <c r="K32" s="183"/>
    </row>
    <row r="33" spans="1:11" ht="15">
      <c r="A33" s="189"/>
      <c r="B33" s="66" t="s">
        <v>26</v>
      </c>
      <c r="C33" s="86" t="s">
        <v>150</v>
      </c>
      <c r="D33" s="68" t="s">
        <v>68</v>
      </c>
      <c r="E33" s="68" t="s">
        <v>151</v>
      </c>
      <c r="F33" s="68" t="s">
        <v>152</v>
      </c>
      <c r="G33" s="68" t="s">
        <v>149</v>
      </c>
      <c r="H33" s="75">
        <f t="shared" si="0"/>
        <v>0.004768518518518519</v>
      </c>
      <c r="I33" s="177"/>
      <c r="J33" s="180"/>
      <c r="K33" s="183"/>
    </row>
    <row r="34" spans="1:11" ht="15.75" thickBot="1">
      <c r="A34" s="189"/>
      <c r="B34" s="70" t="s">
        <v>26</v>
      </c>
      <c r="C34" s="87" t="s">
        <v>153</v>
      </c>
      <c r="D34" s="72" t="s">
        <v>63</v>
      </c>
      <c r="E34" s="72" t="s">
        <v>154</v>
      </c>
      <c r="F34" s="72" t="s">
        <v>155</v>
      </c>
      <c r="G34" s="72" t="s">
        <v>152</v>
      </c>
      <c r="H34" s="76">
        <f t="shared" si="0"/>
        <v>0.004490740740740736</v>
      </c>
      <c r="I34" s="178"/>
      <c r="J34" s="181"/>
      <c r="K34" s="184"/>
    </row>
    <row r="35" spans="1:11" ht="15">
      <c r="A35" s="188"/>
      <c r="B35" s="61" t="s">
        <v>15</v>
      </c>
      <c r="C35" s="62" t="s">
        <v>156</v>
      </c>
      <c r="D35" s="63" t="s">
        <v>68</v>
      </c>
      <c r="E35" s="63" t="s">
        <v>157</v>
      </c>
      <c r="F35" s="63" t="s">
        <v>158</v>
      </c>
      <c r="G35" s="63" t="s">
        <v>66</v>
      </c>
      <c r="H35" s="74">
        <f t="shared" si="0"/>
        <v>0.004467592592592593</v>
      </c>
      <c r="I35" s="176">
        <f>SUM(H35:H40)</f>
        <v>0.02974537037037037</v>
      </c>
      <c r="J35" s="59">
        <v>6</v>
      </c>
      <c r="K35" s="182"/>
    </row>
    <row r="36" spans="1:11" ht="15">
      <c r="A36" s="189"/>
      <c r="B36" s="66" t="s">
        <v>15</v>
      </c>
      <c r="C36" s="67" t="s">
        <v>159</v>
      </c>
      <c r="D36" s="68" t="s">
        <v>63</v>
      </c>
      <c r="E36" s="68" t="s">
        <v>160</v>
      </c>
      <c r="F36" s="68" t="s">
        <v>161</v>
      </c>
      <c r="G36" s="68" t="s">
        <v>158</v>
      </c>
      <c r="H36" s="75">
        <f t="shared" si="0"/>
        <v>0.005162037037037037</v>
      </c>
      <c r="I36" s="177"/>
      <c r="J36" s="88"/>
      <c r="K36" s="183"/>
    </row>
    <row r="37" spans="1:11" ht="15">
      <c r="A37" s="189"/>
      <c r="B37" s="66" t="s">
        <v>15</v>
      </c>
      <c r="C37" s="67" t="s">
        <v>162</v>
      </c>
      <c r="D37" s="68" t="s">
        <v>68</v>
      </c>
      <c r="E37" s="68" t="s">
        <v>163</v>
      </c>
      <c r="F37" s="68" t="s">
        <v>164</v>
      </c>
      <c r="G37" s="68" t="s">
        <v>161</v>
      </c>
      <c r="H37" s="75">
        <f t="shared" si="0"/>
        <v>0.0043518518518518515</v>
      </c>
      <c r="I37" s="177"/>
      <c r="J37" s="180"/>
      <c r="K37" s="183"/>
    </row>
    <row r="38" spans="1:11" ht="15">
      <c r="A38" s="189"/>
      <c r="B38" s="66" t="s">
        <v>15</v>
      </c>
      <c r="C38" s="67" t="s">
        <v>165</v>
      </c>
      <c r="D38" s="68" t="s">
        <v>63</v>
      </c>
      <c r="E38" s="68" t="s">
        <v>166</v>
      </c>
      <c r="F38" s="68" t="s">
        <v>167</v>
      </c>
      <c r="G38" s="68" t="s">
        <v>164</v>
      </c>
      <c r="H38" s="75">
        <f t="shared" si="0"/>
        <v>0.005775462962962963</v>
      </c>
      <c r="I38" s="177"/>
      <c r="J38" s="180"/>
      <c r="K38" s="183"/>
    </row>
    <row r="39" spans="1:11" ht="15">
      <c r="A39" s="189"/>
      <c r="B39" s="66" t="s">
        <v>15</v>
      </c>
      <c r="C39" s="67" t="s">
        <v>168</v>
      </c>
      <c r="D39" s="68" t="s">
        <v>68</v>
      </c>
      <c r="E39" s="68" t="s">
        <v>169</v>
      </c>
      <c r="F39" s="68" t="s">
        <v>170</v>
      </c>
      <c r="G39" s="68" t="s">
        <v>167</v>
      </c>
      <c r="H39" s="75">
        <f t="shared" si="0"/>
        <v>0.00497685185185185</v>
      </c>
      <c r="I39" s="177"/>
      <c r="J39" s="180"/>
      <c r="K39" s="183"/>
    </row>
    <row r="40" spans="1:11" ht="15.75" thickBot="1">
      <c r="A40" s="190"/>
      <c r="B40" s="70" t="s">
        <v>15</v>
      </c>
      <c r="C40" s="71" t="s">
        <v>171</v>
      </c>
      <c r="D40" s="72" t="s">
        <v>68</v>
      </c>
      <c r="E40" s="72" t="s">
        <v>172</v>
      </c>
      <c r="F40" s="72" t="s">
        <v>173</v>
      </c>
      <c r="G40" s="72" t="s">
        <v>170</v>
      </c>
      <c r="H40" s="76">
        <f t="shared" si="0"/>
        <v>0.0050115740740740745</v>
      </c>
      <c r="I40" s="178"/>
      <c r="J40" s="181"/>
      <c r="K40" s="184"/>
    </row>
    <row r="41" spans="1:11" ht="15">
      <c r="A41" s="188"/>
      <c r="B41" s="61" t="s">
        <v>174</v>
      </c>
      <c r="C41" s="62" t="s">
        <v>175</v>
      </c>
      <c r="D41" s="63" t="s">
        <v>63</v>
      </c>
      <c r="E41" s="63" t="s">
        <v>176</v>
      </c>
      <c r="F41" s="63" t="s">
        <v>177</v>
      </c>
      <c r="G41" s="63" t="s">
        <v>66</v>
      </c>
      <c r="H41" s="74">
        <f t="shared" si="0"/>
        <v>0.003356481481481481</v>
      </c>
      <c r="I41" s="176">
        <f>SUM(H41:H46)</f>
        <v>0.03221064814814815</v>
      </c>
      <c r="J41" s="179">
        <v>7</v>
      </c>
      <c r="K41" s="182"/>
    </row>
    <row r="42" spans="1:11" ht="15">
      <c r="A42" s="189"/>
      <c r="B42" s="66" t="s">
        <v>174</v>
      </c>
      <c r="C42" s="67" t="s">
        <v>178</v>
      </c>
      <c r="D42" s="68" t="s">
        <v>63</v>
      </c>
      <c r="E42" s="68" t="s">
        <v>179</v>
      </c>
      <c r="F42" s="68" t="s">
        <v>180</v>
      </c>
      <c r="G42" s="68" t="s">
        <v>177</v>
      </c>
      <c r="H42" s="75">
        <f t="shared" si="0"/>
        <v>0.007094907407407409</v>
      </c>
      <c r="I42" s="177"/>
      <c r="J42" s="180"/>
      <c r="K42" s="183"/>
    </row>
    <row r="43" spans="1:11" ht="15">
      <c r="A43" s="189"/>
      <c r="B43" s="66" t="s">
        <v>174</v>
      </c>
      <c r="C43" s="67" t="s">
        <v>181</v>
      </c>
      <c r="D43" s="68" t="s">
        <v>68</v>
      </c>
      <c r="E43" s="68" t="s">
        <v>182</v>
      </c>
      <c r="F43" s="68" t="s">
        <v>183</v>
      </c>
      <c r="G43" s="68" t="s">
        <v>180</v>
      </c>
      <c r="H43" s="75">
        <f t="shared" si="0"/>
        <v>0.004884259259259257</v>
      </c>
      <c r="I43" s="177"/>
      <c r="J43" s="180"/>
      <c r="K43" s="183"/>
    </row>
    <row r="44" spans="1:11" ht="15">
      <c r="A44" s="189"/>
      <c r="B44" s="66" t="s">
        <v>174</v>
      </c>
      <c r="C44" s="67" t="s">
        <v>184</v>
      </c>
      <c r="D44" s="68" t="s">
        <v>68</v>
      </c>
      <c r="E44" s="68" t="s">
        <v>185</v>
      </c>
      <c r="F44" s="68" t="s">
        <v>186</v>
      </c>
      <c r="G44" s="68" t="s">
        <v>183</v>
      </c>
      <c r="H44" s="75">
        <f t="shared" si="0"/>
        <v>0.00748842592592593</v>
      </c>
      <c r="I44" s="177"/>
      <c r="J44" s="180"/>
      <c r="K44" s="183"/>
    </row>
    <row r="45" spans="1:11" ht="15">
      <c r="A45" s="189"/>
      <c r="B45" s="66" t="s">
        <v>174</v>
      </c>
      <c r="C45" s="67" t="s">
        <v>187</v>
      </c>
      <c r="D45" s="68" t="s">
        <v>68</v>
      </c>
      <c r="E45" s="68" t="s">
        <v>188</v>
      </c>
      <c r="F45" s="68" t="s">
        <v>189</v>
      </c>
      <c r="G45" s="68" t="s">
        <v>186</v>
      </c>
      <c r="H45" s="75">
        <f t="shared" si="0"/>
        <v>0.005162037037037034</v>
      </c>
      <c r="I45" s="177"/>
      <c r="J45" s="180"/>
      <c r="K45" s="183"/>
    </row>
    <row r="46" spans="1:11" ht="15.75" thickBot="1">
      <c r="A46" s="190"/>
      <c r="B46" s="70" t="s">
        <v>174</v>
      </c>
      <c r="C46" s="71" t="s">
        <v>190</v>
      </c>
      <c r="D46" s="72" t="s">
        <v>63</v>
      </c>
      <c r="E46" s="72" t="s">
        <v>191</v>
      </c>
      <c r="F46" s="72" t="s">
        <v>192</v>
      </c>
      <c r="G46" s="72" t="s">
        <v>189</v>
      </c>
      <c r="H46" s="76">
        <f t="shared" si="0"/>
        <v>0.004224537037037037</v>
      </c>
      <c r="I46" s="178"/>
      <c r="J46" s="181"/>
      <c r="K46" s="184"/>
    </row>
    <row r="47" spans="1:11" ht="15">
      <c r="A47" s="188"/>
      <c r="B47" s="77" t="s">
        <v>193</v>
      </c>
      <c r="C47" s="78" t="s">
        <v>194</v>
      </c>
      <c r="D47" s="79" t="s">
        <v>68</v>
      </c>
      <c r="E47" s="79" t="s">
        <v>195</v>
      </c>
      <c r="F47" s="79" t="s">
        <v>196</v>
      </c>
      <c r="G47" s="79" t="s">
        <v>66</v>
      </c>
      <c r="H47" s="80">
        <f t="shared" si="0"/>
        <v>0.004872685185185186</v>
      </c>
      <c r="I47" s="191">
        <f>SUM(H47:H52)</f>
        <v>0.03243055555555556</v>
      </c>
      <c r="J47" s="179">
        <v>8</v>
      </c>
      <c r="K47" s="193"/>
    </row>
    <row r="48" spans="1:11" ht="15">
      <c r="A48" s="189"/>
      <c r="B48" s="66" t="s">
        <v>193</v>
      </c>
      <c r="C48" s="67" t="s">
        <v>197</v>
      </c>
      <c r="D48" s="68" t="s">
        <v>63</v>
      </c>
      <c r="E48" s="68" t="s">
        <v>198</v>
      </c>
      <c r="F48" s="68" t="s">
        <v>199</v>
      </c>
      <c r="G48" s="68" t="s">
        <v>196</v>
      </c>
      <c r="H48" s="75">
        <f t="shared" si="0"/>
        <v>0.006979166666666666</v>
      </c>
      <c r="I48" s="177"/>
      <c r="J48" s="180"/>
      <c r="K48" s="193"/>
    </row>
    <row r="49" spans="1:11" ht="15">
      <c r="A49" s="189"/>
      <c r="B49" s="66" t="s">
        <v>193</v>
      </c>
      <c r="C49" s="67" t="s">
        <v>200</v>
      </c>
      <c r="D49" s="68" t="s">
        <v>68</v>
      </c>
      <c r="E49" s="68" t="s">
        <v>201</v>
      </c>
      <c r="F49" s="68" t="s">
        <v>202</v>
      </c>
      <c r="G49" s="68" t="s">
        <v>199</v>
      </c>
      <c r="H49" s="75">
        <f t="shared" si="0"/>
        <v>0.0059375</v>
      </c>
      <c r="I49" s="177"/>
      <c r="J49" s="180"/>
      <c r="K49" s="193"/>
    </row>
    <row r="50" spans="1:11" ht="15">
      <c r="A50" s="189"/>
      <c r="B50" s="66" t="s">
        <v>193</v>
      </c>
      <c r="C50" s="67" t="s">
        <v>203</v>
      </c>
      <c r="D50" s="68" t="s">
        <v>63</v>
      </c>
      <c r="E50" s="68" t="s">
        <v>204</v>
      </c>
      <c r="F50" s="68" t="s">
        <v>205</v>
      </c>
      <c r="G50" s="68" t="s">
        <v>202</v>
      </c>
      <c r="H50" s="75">
        <f t="shared" si="0"/>
        <v>0.006192129629629627</v>
      </c>
      <c r="I50" s="177"/>
      <c r="J50" s="180"/>
      <c r="K50" s="193"/>
    </row>
    <row r="51" spans="1:11" ht="15">
      <c r="A51" s="189"/>
      <c r="B51" s="66" t="s">
        <v>193</v>
      </c>
      <c r="C51" s="67" t="s">
        <v>206</v>
      </c>
      <c r="D51" s="68" t="s">
        <v>68</v>
      </c>
      <c r="E51" s="68" t="s">
        <v>207</v>
      </c>
      <c r="F51" s="68" t="s">
        <v>208</v>
      </c>
      <c r="G51" s="68" t="s">
        <v>205</v>
      </c>
      <c r="H51" s="75">
        <f t="shared" si="0"/>
        <v>0.005208333333333332</v>
      </c>
      <c r="I51" s="177"/>
      <c r="J51" s="180"/>
      <c r="K51" s="193"/>
    </row>
    <row r="52" spans="1:11" ht="15.75" thickBot="1">
      <c r="A52" s="190"/>
      <c r="B52" s="81" t="s">
        <v>193</v>
      </c>
      <c r="C52" s="82" t="s">
        <v>209</v>
      </c>
      <c r="D52" s="83" t="s">
        <v>68</v>
      </c>
      <c r="E52" s="83" t="s">
        <v>210</v>
      </c>
      <c r="F52" s="83" t="s">
        <v>211</v>
      </c>
      <c r="G52" s="83" t="s">
        <v>208</v>
      </c>
      <c r="H52" s="84">
        <f t="shared" si="0"/>
        <v>0.003240740740740749</v>
      </c>
      <c r="I52" s="192"/>
      <c r="J52" s="181"/>
      <c r="K52" s="193"/>
    </row>
    <row r="53" spans="1:11" ht="15">
      <c r="A53" s="188"/>
      <c r="B53" s="61" t="s">
        <v>212</v>
      </c>
      <c r="C53" s="62" t="s">
        <v>213</v>
      </c>
      <c r="D53" s="63" t="s">
        <v>68</v>
      </c>
      <c r="E53" s="63" t="s">
        <v>214</v>
      </c>
      <c r="F53" s="63" t="s">
        <v>215</v>
      </c>
      <c r="G53" s="63" t="s">
        <v>66</v>
      </c>
      <c r="H53" s="74">
        <f t="shared" si="0"/>
        <v>0.004062499999999999</v>
      </c>
      <c r="I53" s="194">
        <f>SUM(H53:H58)</f>
        <v>0.0355787037037037</v>
      </c>
      <c r="J53" s="179">
        <v>9</v>
      </c>
      <c r="K53" s="182"/>
    </row>
    <row r="54" spans="1:11" ht="15">
      <c r="A54" s="189"/>
      <c r="B54" s="66" t="s">
        <v>212</v>
      </c>
      <c r="C54" s="67" t="s">
        <v>216</v>
      </c>
      <c r="D54" s="68" t="s">
        <v>68</v>
      </c>
      <c r="E54" s="68" t="s">
        <v>217</v>
      </c>
      <c r="F54" s="68" t="s">
        <v>218</v>
      </c>
      <c r="G54" s="68" t="s">
        <v>215</v>
      </c>
      <c r="H54" s="75">
        <f t="shared" si="0"/>
        <v>0.006342592592592593</v>
      </c>
      <c r="I54" s="195"/>
      <c r="J54" s="180"/>
      <c r="K54" s="183"/>
    </row>
    <row r="55" spans="1:11" ht="15">
      <c r="A55" s="189"/>
      <c r="B55" s="66" t="s">
        <v>212</v>
      </c>
      <c r="C55" s="67" t="s">
        <v>219</v>
      </c>
      <c r="D55" s="68" t="s">
        <v>68</v>
      </c>
      <c r="E55" s="68" t="s">
        <v>220</v>
      </c>
      <c r="F55" s="68" t="s">
        <v>202</v>
      </c>
      <c r="G55" s="68" t="s">
        <v>218</v>
      </c>
      <c r="H55" s="75">
        <f t="shared" si="0"/>
        <v>0.007384259259259259</v>
      </c>
      <c r="I55" s="195"/>
      <c r="J55" s="180"/>
      <c r="K55" s="183"/>
    </row>
    <row r="56" spans="1:11" ht="15">
      <c r="A56" s="189"/>
      <c r="B56" s="66" t="s">
        <v>212</v>
      </c>
      <c r="C56" s="67" t="s">
        <v>221</v>
      </c>
      <c r="D56" s="68" t="s">
        <v>68</v>
      </c>
      <c r="E56" s="68" t="s">
        <v>222</v>
      </c>
      <c r="F56" s="68" t="s">
        <v>223</v>
      </c>
      <c r="G56" s="68" t="s">
        <v>202</v>
      </c>
      <c r="H56" s="75">
        <f t="shared" si="0"/>
        <v>0.0044791666666666695</v>
      </c>
      <c r="I56" s="195"/>
      <c r="J56" s="180"/>
      <c r="K56" s="183"/>
    </row>
    <row r="57" spans="1:11" ht="15">
      <c r="A57" s="189"/>
      <c r="B57" s="66" t="s">
        <v>212</v>
      </c>
      <c r="C57" s="67" t="s">
        <v>224</v>
      </c>
      <c r="D57" s="68" t="s">
        <v>63</v>
      </c>
      <c r="E57" s="68" t="s">
        <v>225</v>
      </c>
      <c r="F57" s="68" t="s">
        <v>226</v>
      </c>
      <c r="G57" s="68" t="s">
        <v>223</v>
      </c>
      <c r="H57" s="75">
        <f t="shared" si="0"/>
        <v>0.008344907407407409</v>
      </c>
      <c r="I57" s="195"/>
      <c r="J57" s="180"/>
      <c r="K57" s="183"/>
    </row>
    <row r="58" spans="1:11" ht="15.75" thickBot="1">
      <c r="A58" s="190"/>
      <c r="B58" s="70" t="s">
        <v>212</v>
      </c>
      <c r="C58" s="71" t="s">
        <v>227</v>
      </c>
      <c r="D58" s="72" t="s">
        <v>63</v>
      </c>
      <c r="E58" s="72" t="s">
        <v>228</v>
      </c>
      <c r="F58" s="72" t="s">
        <v>229</v>
      </c>
      <c r="G58" s="72" t="s">
        <v>226</v>
      </c>
      <c r="H58" s="76">
        <f t="shared" si="0"/>
        <v>0.004965277777777773</v>
      </c>
      <c r="I58" s="196"/>
      <c r="J58" s="181"/>
      <c r="K58" s="184"/>
    </row>
    <row r="59" spans="1:11" ht="15">
      <c r="A59" s="189"/>
      <c r="B59" s="61" t="s">
        <v>230</v>
      </c>
      <c r="C59" s="62" t="s">
        <v>231</v>
      </c>
      <c r="D59" s="63" t="s">
        <v>68</v>
      </c>
      <c r="E59" s="63" t="s">
        <v>232</v>
      </c>
      <c r="F59" s="63" t="s">
        <v>233</v>
      </c>
      <c r="G59" s="63" t="s">
        <v>66</v>
      </c>
      <c r="H59" s="74">
        <f t="shared" si="0"/>
        <v>0.0038888888888888883</v>
      </c>
      <c r="I59" s="176">
        <f>SUM(H59:H64)</f>
        <v>0.03789351851851852</v>
      </c>
      <c r="J59" s="179">
        <v>10</v>
      </c>
      <c r="K59" s="182"/>
    </row>
    <row r="60" spans="1:11" ht="15">
      <c r="A60" s="189"/>
      <c r="B60" s="66" t="s">
        <v>230</v>
      </c>
      <c r="C60" s="67" t="s">
        <v>234</v>
      </c>
      <c r="D60" s="68" t="s">
        <v>63</v>
      </c>
      <c r="E60" s="68" t="s">
        <v>235</v>
      </c>
      <c r="F60" s="68" t="s">
        <v>236</v>
      </c>
      <c r="G60" s="68" t="s">
        <v>233</v>
      </c>
      <c r="H60" s="75">
        <f t="shared" si="0"/>
        <v>0.00599537037037037</v>
      </c>
      <c r="I60" s="177"/>
      <c r="J60" s="180"/>
      <c r="K60" s="183"/>
    </row>
    <row r="61" spans="1:11" ht="15">
      <c r="A61" s="189"/>
      <c r="B61" s="66" t="s">
        <v>230</v>
      </c>
      <c r="C61" s="67" t="s">
        <v>237</v>
      </c>
      <c r="D61" s="68" t="s">
        <v>68</v>
      </c>
      <c r="E61" s="68" t="s">
        <v>238</v>
      </c>
      <c r="F61" s="68" t="s">
        <v>239</v>
      </c>
      <c r="G61" s="68" t="s">
        <v>236</v>
      </c>
      <c r="H61" s="75">
        <f t="shared" si="0"/>
        <v>0.007731481481481483</v>
      </c>
      <c r="I61" s="177"/>
      <c r="J61" s="180"/>
      <c r="K61" s="183"/>
    </row>
    <row r="62" spans="1:11" ht="15">
      <c r="A62" s="189"/>
      <c r="B62" s="66" t="s">
        <v>230</v>
      </c>
      <c r="C62" s="67" t="s">
        <v>240</v>
      </c>
      <c r="D62" s="68" t="s">
        <v>63</v>
      </c>
      <c r="E62" s="68" t="s">
        <v>241</v>
      </c>
      <c r="F62" s="68" t="s">
        <v>242</v>
      </c>
      <c r="G62" s="68" t="s">
        <v>239</v>
      </c>
      <c r="H62" s="75">
        <f t="shared" si="0"/>
        <v>0.007164351851851849</v>
      </c>
      <c r="I62" s="177"/>
      <c r="J62" s="180"/>
      <c r="K62" s="183"/>
    </row>
    <row r="63" spans="1:11" ht="15">
      <c r="A63" s="189"/>
      <c r="B63" s="66" t="s">
        <v>230</v>
      </c>
      <c r="C63" s="67" t="s">
        <v>243</v>
      </c>
      <c r="D63" s="68" t="s">
        <v>63</v>
      </c>
      <c r="E63" s="68" t="s">
        <v>244</v>
      </c>
      <c r="F63" s="68" t="s">
        <v>245</v>
      </c>
      <c r="G63" s="68" t="s">
        <v>242</v>
      </c>
      <c r="H63" s="75">
        <f t="shared" si="0"/>
        <v>0.006805555555555558</v>
      </c>
      <c r="I63" s="177"/>
      <c r="J63" s="180"/>
      <c r="K63" s="183"/>
    </row>
    <row r="64" spans="1:11" ht="15.75" thickBot="1">
      <c r="A64" s="189"/>
      <c r="B64" s="70" t="s">
        <v>230</v>
      </c>
      <c r="C64" s="71" t="s">
        <v>246</v>
      </c>
      <c r="D64" s="72" t="s">
        <v>68</v>
      </c>
      <c r="E64" s="72" t="s">
        <v>247</v>
      </c>
      <c r="F64" s="72" t="s">
        <v>248</v>
      </c>
      <c r="G64" s="72" t="s">
        <v>245</v>
      </c>
      <c r="H64" s="76">
        <f t="shared" si="0"/>
        <v>0.006307870370370373</v>
      </c>
      <c r="I64" s="178"/>
      <c r="J64" s="181"/>
      <c r="K64" s="184"/>
    </row>
    <row r="65" spans="1:11" ht="15">
      <c r="A65" s="189"/>
      <c r="B65" s="61" t="s">
        <v>28</v>
      </c>
      <c r="C65" s="62" t="s">
        <v>249</v>
      </c>
      <c r="D65" s="63" t="s">
        <v>68</v>
      </c>
      <c r="E65" s="63" t="s">
        <v>250</v>
      </c>
      <c r="F65" s="63" t="s">
        <v>251</v>
      </c>
      <c r="G65" s="63" t="s">
        <v>66</v>
      </c>
      <c r="H65" s="74">
        <f t="shared" si="0"/>
        <v>0.004907407407407407</v>
      </c>
      <c r="I65" s="176">
        <f>SUM(H65:H70)</f>
        <v>0.04358796296296297</v>
      </c>
      <c r="J65" s="179">
        <v>11</v>
      </c>
      <c r="K65" s="182"/>
    </row>
    <row r="66" spans="1:11" ht="15">
      <c r="A66" s="189"/>
      <c r="B66" s="66" t="s">
        <v>28</v>
      </c>
      <c r="C66" s="67" t="s">
        <v>252</v>
      </c>
      <c r="D66" s="68" t="s">
        <v>68</v>
      </c>
      <c r="E66" s="68" t="s">
        <v>253</v>
      </c>
      <c r="F66" s="68" t="s">
        <v>254</v>
      </c>
      <c r="G66" s="68" t="s">
        <v>251</v>
      </c>
      <c r="H66" s="75">
        <f t="shared" si="0"/>
        <v>0.00494212962962963</v>
      </c>
      <c r="I66" s="177"/>
      <c r="J66" s="180"/>
      <c r="K66" s="183"/>
    </row>
    <row r="67" spans="1:11" ht="15">
      <c r="A67" s="189"/>
      <c r="B67" s="66" t="s">
        <v>28</v>
      </c>
      <c r="C67" s="67" t="s">
        <v>255</v>
      </c>
      <c r="D67" s="68" t="s">
        <v>63</v>
      </c>
      <c r="E67" s="68" t="s">
        <v>256</v>
      </c>
      <c r="F67" s="68" t="s">
        <v>257</v>
      </c>
      <c r="G67" s="68" t="s">
        <v>254</v>
      </c>
      <c r="H67" s="75">
        <f t="shared" si="0"/>
        <v>0.008078703703703704</v>
      </c>
      <c r="I67" s="177"/>
      <c r="J67" s="180"/>
      <c r="K67" s="183"/>
    </row>
    <row r="68" spans="1:11" ht="15">
      <c r="A68" s="189"/>
      <c r="B68" s="66" t="s">
        <v>28</v>
      </c>
      <c r="C68" s="67" t="s">
        <v>258</v>
      </c>
      <c r="D68" s="68" t="s">
        <v>68</v>
      </c>
      <c r="E68" s="68" t="s">
        <v>259</v>
      </c>
      <c r="F68" s="68" t="s">
        <v>260</v>
      </c>
      <c r="G68" s="68" t="s">
        <v>257</v>
      </c>
      <c r="H68" s="75">
        <f t="shared" si="0"/>
        <v>0.009456018518518516</v>
      </c>
      <c r="I68" s="177"/>
      <c r="J68" s="180"/>
      <c r="K68" s="183"/>
    </row>
    <row r="69" spans="1:11" ht="15">
      <c r="A69" s="189"/>
      <c r="B69" s="66" t="s">
        <v>28</v>
      </c>
      <c r="C69" s="67" t="s">
        <v>261</v>
      </c>
      <c r="D69" s="68" t="s">
        <v>63</v>
      </c>
      <c r="E69" s="68" t="s">
        <v>262</v>
      </c>
      <c r="F69" s="68" t="s">
        <v>263</v>
      </c>
      <c r="G69" s="68" t="s">
        <v>260</v>
      </c>
      <c r="H69" s="75">
        <f aca="true" t="shared" si="1" ref="H69:H82">F69-G69</f>
        <v>0.007418981481481481</v>
      </c>
      <c r="I69" s="177"/>
      <c r="J69" s="180"/>
      <c r="K69" s="183"/>
    </row>
    <row r="70" spans="1:11" ht="15.75" thickBot="1">
      <c r="A70" s="189"/>
      <c r="B70" s="70" t="s">
        <v>28</v>
      </c>
      <c r="C70" s="71" t="s">
        <v>264</v>
      </c>
      <c r="D70" s="72" t="s">
        <v>63</v>
      </c>
      <c r="E70" s="72" t="s">
        <v>265</v>
      </c>
      <c r="F70" s="72" t="s">
        <v>266</v>
      </c>
      <c r="G70" s="72" t="s">
        <v>263</v>
      </c>
      <c r="H70" s="76">
        <f t="shared" si="1"/>
        <v>0.008784722222222228</v>
      </c>
      <c r="I70" s="178"/>
      <c r="J70" s="181"/>
      <c r="K70" s="184"/>
    </row>
    <row r="71" spans="1:11" ht="15">
      <c r="A71" s="189"/>
      <c r="B71" s="61" t="s">
        <v>267</v>
      </c>
      <c r="C71" s="62" t="s">
        <v>268</v>
      </c>
      <c r="D71" s="89" t="s">
        <v>63</v>
      </c>
      <c r="E71" s="90">
        <v>42370</v>
      </c>
      <c r="F71" s="63" t="s">
        <v>269</v>
      </c>
      <c r="G71" s="63" t="s">
        <v>66</v>
      </c>
      <c r="H71" s="74">
        <f t="shared" si="1"/>
        <v>0.007141203703703704</v>
      </c>
      <c r="I71" s="176">
        <f>SUM(H71:H76)</f>
        <v>0.045405092592592594</v>
      </c>
      <c r="J71" s="179">
        <v>12</v>
      </c>
      <c r="K71" s="182"/>
    </row>
    <row r="72" spans="1:11" ht="15">
      <c r="A72" s="189"/>
      <c r="B72" s="66" t="s">
        <v>267</v>
      </c>
      <c r="C72" s="67" t="s">
        <v>270</v>
      </c>
      <c r="D72" s="91" t="s">
        <v>68</v>
      </c>
      <c r="E72" s="92">
        <v>42401</v>
      </c>
      <c r="F72" s="68" t="s">
        <v>271</v>
      </c>
      <c r="G72" s="68" t="s">
        <v>269</v>
      </c>
      <c r="H72" s="75">
        <f t="shared" si="1"/>
        <v>0.006134259259259259</v>
      </c>
      <c r="I72" s="177"/>
      <c r="J72" s="180"/>
      <c r="K72" s="183"/>
    </row>
    <row r="73" spans="1:11" ht="15">
      <c r="A73" s="189"/>
      <c r="B73" s="66" t="s">
        <v>267</v>
      </c>
      <c r="C73" s="67" t="s">
        <v>272</v>
      </c>
      <c r="D73" s="91" t="s">
        <v>68</v>
      </c>
      <c r="E73" s="92">
        <v>42430</v>
      </c>
      <c r="F73" s="68" t="s">
        <v>273</v>
      </c>
      <c r="G73" s="68" t="s">
        <v>271</v>
      </c>
      <c r="H73" s="75">
        <f t="shared" si="1"/>
        <v>0.008831018518518518</v>
      </c>
      <c r="I73" s="177"/>
      <c r="J73" s="180"/>
      <c r="K73" s="183"/>
    </row>
    <row r="74" spans="1:11" ht="15">
      <c r="A74" s="189"/>
      <c r="B74" s="66" t="s">
        <v>267</v>
      </c>
      <c r="C74" s="67" t="s">
        <v>274</v>
      </c>
      <c r="D74" s="91" t="s">
        <v>68</v>
      </c>
      <c r="E74" s="92">
        <v>42461</v>
      </c>
      <c r="F74" s="68" t="s">
        <v>275</v>
      </c>
      <c r="G74" s="68" t="s">
        <v>273</v>
      </c>
      <c r="H74" s="75">
        <f t="shared" si="1"/>
        <v>0.005324074074074075</v>
      </c>
      <c r="I74" s="177"/>
      <c r="J74" s="180"/>
      <c r="K74" s="183"/>
    </row>
    <row r="75" spans="1:11" ht="15">
      <c r="A75" s="189"/>
      <c r="B75" s="66" t="s">
        <v>267</v>
      </c>
      <c r="C75" s="67" t="s">
        <v>276</v>
      </c>
      <c r="D75" s="91" t="s">
        <v>68</v>
      </c>
      <c r="E75" s="92">
        <v>42491</v>
      </c>
      <c r="F75" s="68" t="s">
        <v>277</v>
      </c>
      <c r="G75" s="68" t="s">
        <v>275</v>
      </c>
      <c r="H75" s="75">
        <f t="shared" si="1"/>
        <v>0.011018518518518518</v>
      </c>
      <c r="I75" s="177"/>
      <c r="J75" s="180"/>
      <c r="K75" s="183"/>
    </row>
    <row r="76" spans="1:11" ht="15.75" thickBot="1">
      <c r="A76" s="190"/>
      <c r="B76" s="70" t="s">
        <v>267</v>
      </c>
      <c r="C76" s="71" t="s">
        <v>278</v>
      </c>
      <c r="D76" s="93" t="s">
        <v>63</v>
      </c>
      <c r="E76" s="94">
        <v>42522</v>
      </c>
      <c r="F76" s="72" t="s">
        <v>279</v>
      </c>
      <c r="G76" s="72" t="s">
        <v>277</v>
      </c>
      <c r="H76" s="76">
        <f t="shared" si="1"/>
        <v>0.006956018518518521</v>
      </c>
      <c r="I76" s="178"/>
      <c r="J76" s="181"/>
      <c r="K76" s="184"/>
    </row>
    <row r="77" spans="1:11" ht="15">
      <c r="A77" s="197"/>
      <c r="B77" s="61" t="s">
        <v>280</v>
      </c>
      <c r="C77" s="62" t="s">
        <v>281</v>
      </c>
      <c r="D77" s="63" t="s">
        <v>68</v>
      </c>
      <c r="E77" s="63" t="s">
        <v>250</v>
      </c>
      <c r="F77" s="63" t="s">
        <v>282</v>
      </c>
      <c r="G77" s="63" t="s">
        <v>66</v>
      </c>
      <c r="H77" s="74">
        <f t="shared" si="1"/>
        <v>0.004027777777777778</v>
      </c>
      <c r="I77" s="176">
        <f>SUM(H77:H82)</f>
        <v>0.049143518518518524</v>
      </c>
      <c r="J77" s="179">
        <v>13</v>
      </c>
      <c r="K77" s="200"/>
    </row>
    <row r="78" spans="1:11" ht="15">
      <c r="A78" s="198"/>
      <c r="B78" s="66" t="s">
        <v>280</v>
      </c>
      <c r="C78" s="67" t="s">
        <v>283</v>
      </c>
      <c r="D78" s="68" t="s">
        <v>68</v>
      </c>
      <c r="E78" s="68" t="s">
        <v>253</v>
      </c>
      <c r="F78" s="68" t="s">
        <v>110</v>
      </c>
      <c r="G78" s="68" t="s">
        <v>282</v>
      </c>
      <c r="H78" s="75">
        <f t="shared" si="1"/>
        <v>0.008090277777777778</v>
      </c>
      <c r="I78" s="177"/>
      <c r="J78" s="180"/>
      <c r="K78" s="201"/>
    </row>
    <row r="79" spans="1:11" ht="15">
      <c r="A79" s="198"/>
      <c r="B79" s="66" t="s">
        <v>280</v>
      </c>
      <c r="C79" s="67" t="s">
        <v>284</v>
      </c>
      <c r="D79" s="68" t="s">
        <v>68</v>
      </c>
      <c r="E79" s="68" t="s">
        <v>256</v>
      </c>
      <c r="F79" s="68" t="s">
        <v>285</v>
      </c>
      <c r="G79" s="68" t="s">
        <v>110</v>
      </c>
      <c r="H79" s="75">
        <f t="shared" si="1"/>
        <v>0.007662037037037037</v>
      </c>
      <c r="I79" s="177"/>
      <c r="J79" s="180"/>
      <c r="K79" s="201"/>
    </row>
    <row r="80" spans="1:11" ht="15">
      <c r="A80" s="198"/>
      <c r="B80" s="66" t="s">
        <v>280</v>
      </c>
      <c r="C80" s="67" t="s">
        <v>286</v>
      </c>
      <c r="D80" s="68" t="s">
        <v>68</v>
      </c>
      <c r="E80" s="68" t="s">
        <v>259</v>
      </c>
      <c r="F80" s="68" t="s">
        <v>287</v>
      </c>
      <c r="G80" s="68" t="s">
        <v>285</v>
      </c>
      <c r="H80" s="75">
        <f t="shared" si="1"/>
        <v>0.008020833333333331</v>
      </c>
      <c r="I80" s="177"/>
      <c r="J80" s="180"/>
      <c r="K80" s="201"/>
    </row>
    <row r="81" spans="1:11" ht="15">
      <c r="A81" s="198"/>
      <c r="B81" s="66" t="s">
        <v>280</v>
      </c>
      <c r="C81" s="67" t="s">
        <v>288</v>
      </c>
      <c r="D81" s="68" t="s">
        <v>63</v>
      </c>
      <c r="E81" s="68" t="s">
        <v>262</v>
      </c>
      <c r="F81" s="68" t="s">
        <v>289</v>
      </c>
      <c r="G81" s="68" t="s">
        <v>287</v>
      </c>
      <c r="H81" s="75">
        <f t="shared" si="1"/>
        <v>0.010844907407407407</v>
      </c>
      <c r="I81" s="177"/>
      <c r="J81" s="180"/>
      <c r="K81" s="201"/>
    </row>
    <row r="82" spans="1:11" ht="15.75" thickBot="1">
      <c r="A82" s="199"/>
      <c r="B82" s="70" t="s">
        <v>280</v>
      </c>
      <c r="C82" s="71" t="s">
        <v>290</v>
      </c>
      <c r="D82" s="72" t="s">
        <v>63</v>
      </c>
      <c r="E82" s="72" t="s">
        <v>265</v>
      </c>
      <c r="F82" s="72" t="s">
        <v>291</v>
      </c>
      <c r="G82" s="72" t="s">
        <v>289</v>
      </c>
      <c r="H82" s="76">
        <f t="shared" si="1"/>
        <v>0.010497685185185193</v>
      </c>
      <c r="I82" s="178"/>
      <c r="J82" s="181"/>
      <c r="K82" s="202"/>
    </row>
    <row r="83" spans="1:11" ht="15">
      <c r="A83" s="47"/>
      <c r="B83" s="47"/>
      <c r="C83" s="95"/>
      <c r="D83" s="47"/>
      <c r="E83" s="47"/>
      <c r="F83" s="47"/>
      <c r="G83" s="47"/>
      <c r="H83" s="47"/>
      <c r="I83" s="96"/>
      <c r="J83" s="47"/>
      <c r="K83" s="47"/>
    </row>
    <row r="84" spans="1:11" ht="15">
      <c r="A84" s="47"/>
      <c r="B84" s="47"/>
      <c r="C84" s="95"/>
      <c r="D84" s="47"/>
      <c r="E84" s="47"/>
      <c r="F84" s="47"/>
      <c r="G84" s="47"/>
      <c r="H84" s="47"/>
      <c r="I84" s="96"/>
      <c r="J84" s="47"/>
      <c r="K84" s="47"/>
    </row>
    <row r="85" spans="1:11" ht="15">
      <c r="A85" s="47"/>
      <c r="B85" s="47"/>
      <c r="C85" s="95"/>
      <c r="D85" s="47"/>
      <c r="E85" s="47"/>
      <c r="F85" s="47"/>
      <c r="G85" s="47"/>
      <c r="H85" s="47"/>
      <c r="I85" s="96"/>
      <c r="J85" s="47"/>
      <c r="K85" s="47"/>
    </row>
  </sheetData>
  <sheetProtection/>
  <mergeCells count="56">
    <mergeCell ref="A71:A76"/>
    <mergeCell ref="I71:I76"/>
    <mergeCell ref="J71:J76"/>
    <mergeCell ref="K71:K76"/>
    <mergeCell ref="A77:A82"/>
    <mergeCell ref="I77:I82"/>
    <mergeCell ref="J77:J82"/>
    <mergeCell ref="K77:K82"/>
    <mergeCell ref="A59:A64"/>
    <mergeCell ref="I59:I64"/>
    <mergeCell ref="J59:J64"/>
    <mergeCell ref="K59:K64"/>
    <mergeCell ref="A65:A70"/>
    <mergeCell ref="I65:I70"/>
    <mergeCell ref="J65:J70"/>
    <mergeCell ref="K65:K70"/>
    <mergeCell ref="A47:A52"/>
    <mergeCell ref="I47:I52"/>
    <mergeCell ref="J47:J52"/>
    <mergeCell ref="K47:K52"/>
    <mergeCell ref="A53:A58"/>
    <mergeCell ref="I53:I58"/>
    <mergeCell ref="J53:J58"/>
    <mergeCell ref="K53:K58"/>
    <mergeCell ref="A35:A40"/>
    <mergeCell ref="I35:I40"/>
    <mergeCell ref="K35:K40"/>
    <mergeCell ref="J37:J40"/>
    <mergeCell ref="A41:A46"/>
    <mergeCell ref="I41:I46"/>
    <mergeCell ref="J41:J46"/>
    <mergeCell ref="K41:K46"/>
    <mergeCell ref="A23:A28"/>
    <mergeCell ref="I23:I28"/>
    <mergeCell ref="J23:J28"/>
    <mergeCell ref="K23:K28"/>
    <mergeCell ref="A29:A34"/>
    <mergeCell ref="I29:I34"/>
    <mergeCell ref="J29:J34"/>
    <mergeCell ref="K29:K34"/>
    <mergeCell ref="A11:A16"/>
    <mergeCell ref="I11:I16"/>
    <mergeCell ref="J11:J16"/>
    <mergeCell ref="K11:K16"/>
    <mergeCell ref="A17:A22"/>
    <mergeCell ref="I17:I22"/>
    <mergeCell ref="J17:J22"/>
    <mergeCell ref="K17:K22"/>
    <mergeCell ref="B1:K1"/>
    <mergeCell ref="B2:D2"/>
    <mergeCell ref="I2:K2"/>
    <mergeCell ref="B3:K3"/>
    <mergeCell ref="A5:A10"/>
    <mergeCell ref="I5:I10"/>
    <mergeCell ref="J5:J10"/>
    <mergeCell ref="K5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60" zoomScaleNormal="75" zoomScalePageLayoutView="0" workbookViewId="0" topLeftCell="A5">
      <selection activeCell="A7" sqref="A7:O19"/>
    </sheetView>
  </sheetViews>
  <sheetFormatPr defaultColWidth="9.140625" defaultRowHeight="15"/>
  <cols>
    <col min="1" max="1" width="6.28125" style="0" customWidth="1"/>
    <col min="2" max="2" width="22.00390625" style="0" customWidth="1"/>
    <col min="3" max="3" width="6.140625" style="0" customWidth="1"/>
    <col min="4" max="4" width="6.28125" style="0" customWidth="1"/>
    <col min="5" max="5" width="10.28125" style="0" customWidth="1"/>
    <col min="6" max="6" width="7.57421875" style="0" customWidth="1"/>
    <col min="7" max="7" width="7.7109375" style="0" customWidth="1"/>
    <col min="8" max="8" width="8.140625" style="0" customWidth="1"/>
    <col min="9" max="9" width="7.421875" style="0" customWidth="1"/>
    <col min="12" max="12" width="7.7109375" style="0" customWidth="1"/>
    <col min="14" max="14" width="8.7109375" style="0" customWidth="1"/>
    <col min="15" max="15" width="5.7109375" style="0" customWidth="1"/>
  </cols>
  <sheetData>
    <row r="1" spans="1:15" ht="42" customHeight="1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.75">
      <c r="A2" s="204" t="s">
        <v>32</v>
      </c>
      <c r="B2" s="204"/>
      <c r="C2" s="204"/>
      <c r="D2" s="28"/>
      <c r="E2" s="28"/>
      <c r="F2" s="29"/>
      <c r="G2" s="29"/>
      <c r="H2" s="29"/>
      <c r="I2" s="29"/>
      <c r="J2" s="29"/>
      <c r="K2" s="204" t="s">
        <v>33</v>
      </c>
      <c r="L2" s="204"/>
      <c r="M2" s="204"/>
      <c r="N2" s="204"/>
      <c r="O2" s="204"/>
    </row>
    <row r="3" spans="1:15" ht="15.75">
      <c r="A3" s="29"/>
      <c r="B3" s="30"/>
      <c r="C3" s="30"/>
      <c r="D3" s="31"/>
      <c r="E3" s="31"/>
      <c r="F3" s="32"/>
      <c r="G3" s="32"/>
      <c r="H3" s="29"/>
      <c r="I3" s="29"/>
      <c r="J3" s="29"/>
      <c r="K3" s="29"/>
      <c r="L3" s="29"/>
      <c r="M3" s="29"/>
      <c r="N3" s="29"/>
      <c r="O3" s="33"/>
    </row>
    <row r="4" spans="1:15" ht="39" customHeight="1">
      <c r="A4" s="165" t="s">
        <v>34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ht="15.75" thickBot="1">
      <c r="O5" s="27"/>
    </row>
    <row r="6" spans="1:15" ht="39" thickBot="1">
      <c r="A6" s="34" t="s">
        <v>35</v>
      </c>
      <c r="B6" s="35" t="s">
        <v>2</v>
      </c>
      <c r="C6" s="35" t="s">
        <v>36</v>
      </c>
      <c r="D6" s="35" t="s">
        <v>37</v>
      </c>
      <c r="E6" s="35" t="s">
        <v>38</v>
      </c>
      <c r="F6" s="35" t="s">
        <v>39</v>
      </c>
      <c r="G6" s="35" t="s">
        <v>40</v>
      </c>
      <c r="H6" s="35" t="s">
        <v>41</v>
      </c>
      <c r="I6" s="35" t="s">
        <v>42</v>
      </c>
      <c r="J6" s="35" t="s">
        <v>43</v>
      </c>
      <c r="K6" s="35" t="s">
        <v>44</v>
      </c>
      <c r="L6" s="35" t="s">
        <v>45</v>
      </c>
      <c r="M6" s="35" t="s">
        <v>46</v>
      </c>
      <c r="N6" s="35" t="s">
        <v>47</v>
      </c>
      <c r="O6" s="36" t="s">
        <v>5</v>
      </c>
    </row>
    <row r="7" spans="1:16" ht="18" customHeight="1">
      <c r="A7" s="37">
        <v>1</v>
      </c>
      <c r="B7" s="15" t="s">
        <v>24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f aca="true" t="shared" si="0" ref="I7:I19">SUM(C7:H7)</f>
        <v>0</v>
      </c>
      <c r="J7" s="50">
        <f>I7*$P$7</f>
        <v>0</v>
      </c>
      <c r="K7" s="38">
        <v>0.007673611111111111</v>
      </c>
      <c r="L7" s="38">
        <v>0</v>
      </c>
      <c r="M7" s="38">
        <f aca="true" t="shared" si="1" ref="M7:M19">K7-L7</f>
        <v>0.007673611111111111</v>
      </c>
      <c r="N7" s="38">
        <f aca="true" t="shared" si="2" ref="N7:N19">J7+M7</f>
        <v>0.007673611111111111</v>
      </c>
      <c r="O7" s="39">
        <v>1</v>
      </c>
      <c r="P7" s="48">
        <v>0.00023148148148148146</v>
      </c>
    </row>
    <row r="8" spans="1:15" ht="15.75" customHeight="1">
      <c r="A8" s="40">
        <v>2</v>
      </c>
      <c r="B8" s="16" t="s">
        <v>16</v>
      </c>
      <c r="C8" s="20">
        <v>3</v>
      </c>
      <c r="D8" s="20">
        <v>0</v>
      </c>
      <c r="E8" s="20">
        <v>0</v>
      </c>
      <c r="F8" s="20">
        <v>0</v>
      </c>
      <c r="G8" s="20">
        <v>1</v>
      </c>
      <c r="H8" s="20">
        <v>0</v>
      </c>
      <c r="I8" s="20">
        <f t="shared" si="0"/>
        <v>4</v>
      </c>
      <c r="J8" s="41">
        <f aca="true" t="shared" si="3" ref="J8:J18">I8*$P$7</f>
        <v>0.0009259259259259259</v>
      </c>
      <c r="K8" s="42">
        <v>0.010925925925925924</v>
      </c>
      <c r="L8" s="42">
        <v>0</v>
      </c>
      <c r="M8" s="42">
        <f t="shared" si="1"/>
        <v>0.010925925925925924</v>
      </c>
      <c r="N8" s="42">
        <f t="shared" si="2"/>
        <v>0.01185185185185185</v>
      </c>
      <c r="O8" s="43">
        <v>2</v>
      </c>
    </row>
    <row r="9" spans="1:15" ht="15.75" customHeight="1">
      <c r="A9" s="40">
        <v>3</v>
      </c>
      <c r="B9" s="16" t="s">
        <v>25</v>
      </c>
      <c r="C9" s="20">
        <v>0</v>
      </c>
      <c r="D9" s="20">
        <v>0</v>
      </c>
      <c r="E9" s="20">
        <v>4</v>
      </c>
      <c r="F9" s="20">
        <v>0</v>
      </c>
      <c r="G9" s="20">
        <v>4</v>
      </c>
      <c r="H9" s="20">
        <v>0</v>
      </c>
      <c r="I9" s="20">
        <f t="shared" si="0"/>
        <v>8</v>
      </c>
      <c r="J9" s="41">
        <f t="shared" si="3"/>
        <v>0.0018518518518518517</v>
      </c>
      <c r="K9" s="42">
        <v>0.010300925925925927</v>
      </c>
      <c r="L9" s="42">
        <v>0</v>
      </c>
      <c r="M9" s="42">
        <f t="shared" si="1"/>
        <v>0.010300925925925927</v>
      </c>
      <c r="N9" s="42">
        <f t="shared" si="2"/>
        <v>0.012152777777777778</v>
      </c>
      <c r="O9" s="43">
        <v>3</v>
      </c>
    </row>
    <row r="10" spans="1:15" ht="17.25" customHeight="1">
      <c r="A10" s="40">
        <v>4</v>
      </c>
      <c r="B10" s="16" t="s">
        <v>15</v>
      </c>
      <c r="C10" s="20">
        <v>0</v>
      </c>
      <c r="D10" s="20">
        <v>26</v>
      </c>
      <c r="E10" s="20">
        <v>20</v>
      </c>
      <c r="F10" s="20">
        <v>25</v>
      </c>
      <c r="G10" s="20">
        <v>3</v>
      </c>
      <c r="H10" s="20">
        <v>0</v>
      </c>
      <c r="I10" s="20">
        <f t="shared" si="0"/>
        <v>74</v>
      </c>
      <c r="J10" s="41">
        <f t="shared" si="3"/>
        <v>0.017129629629629627</v>
      </c>
      <c r="K10" s="42">
        <v>0.012766203703703703</v>
      </c>
      <c r="L10" s="42">
        <v>0</v>
      </c>
      <c r="M10" s="42">
        <f t="shared" si="1"/>
        <v>0.012766203703703703</v>
      </c>
      <c r="N10" s="42">
        <f t="shared" si="2"/>
        <v>0.02989583333333333</v>
      </c>
      <c r="O10" s="43">
        <v>4</v>
      </c>
    </row>
    <row r="11" spans="1:15" ht="18" customHeight="1">
      <c r="A11" s="40">
        <v>5</v>
      </c>
      <c r="B11" s="16" t="s">
        <v>26</v>
      </c>
      <c r="C11" s="20">
        <v>0</v>
      </c>
      <c r="D11" s="20">
        <v>25</v>
      </c>
      <c r="E11" s="20">
        <v>20</v>
      </c>
      <c r="F11" s="20">
        <v>25</v>
      </c>
      <c r="G11" s="20">
        <v>6</v>
      </c>
      <c r="H11" s="20">
        <v>20</v>
      </c>
      <c r="I11" s="20">
        <f t="shared" si="0"/>
        <v>96</v>
      </c>
      <c r="J11" s="41">
        <f t="shared" si="3"/>
        <v>0.02222222222222222</v>
      </c>
      <c r="K11" s="42">
        <v>0.00954861111111111</v>
      </c>
      <c r="L11" s="42">
        <v>0</v>
      </c>
      <c r="M11" s="42">
        <f t="shared" si="1"/>
        <v>0.00954861111111111</v>
      </c>
      <c r="N11" s="42">
        <f t="shared" si="2"/>
        <v>0.03177083333333333</v>
      </c>
      <c r="O11" s="43">
        <v>5</v>
      </c>
    </row>
    <row r="12" spans="1:15" ht="17.25" customHeight="1">
      <c r="A12" s="40">
        <v>6</v>
      </c>
      <c r="B12" s="16" t="s">
        <v>13</v>
      </c>
      <c r="C12" s="20">
        <v>7</v>
      </c>
      <c r="D12" s="20">
        <v>25</v>
      </c>
      <c r="E12" s="20">
        <v>20</v>
      </c>
      <c r="F12" s="20">
        <v>25</v>
      </c>
      <c r="G12" s="20">
        <v>2</v>
      </c>
      <c r="H12" s="20">
        <v>20</v>
      </c>
      <c r="I12" s="20">
        <f t="shared" si="0"/>
        <v>99</v>
      </c>
      <c r="J12" s="41">
        <f t="shared" si="3"/>
        <v>0.022916666666666665</v>
      </c>
      <c r="K12" s="42">
        <v>0.008935185185185187</v>
      </c>
      <c r="L12" s="42">
        <v>0</v>
      </c>
      <c r="M12" s="42">
        <f t="shared" si="1"/>
        <v>0.008935185185185187</v>
      </c>
      <c r="N12" s="42">
        <f t="shared" si="2"/>
        <v>0.03185185185185185</v>
      </c>
      <c r="O12" s="43">
        <v>6</v>
      </c>
    </row>
    <row r="13" spans="1:15" ht="15" customHeight="1">
      <c r="A13" s="40">
        <v>7</v>
      </c>
      <c r="B13" s="16" t="s">
        <v>14</v>
      </c>
      <c r="C13" s="20">
        <v>0</v>
      </c>
      <c r="D13" s="20">
        <v>25</v>
      </c>
      <c r="E13" s="20">
        <v>20</v>
      </c>
      <c r="F13" s="20">
        <v>25</v>
      </c>
      <c r="G13" s="20">
        <v>3</v>
      </c>
      <c r="H13" s="20">
        <v>21</v>
      </c>
      <c r="I13" s="20">
        <f t="shared" si="0"/>
        <v>94</v>
      </c>
      <c r="J13" s="41">
        <f t="shared" si="3"/>
        <v>0.021759259259259256</v>
      </c>
      <c r="K13" s="42">
        <v>0.01091435185185185</v>
      </c>
      <c r="L13" s="42">
        <v>0</v>
      </c>
      <c r="M13" s="42">
        <f t="shared" si="1"/>
        <v>0.01091435185185185</v>
      </c>
      <c r="N13" s="42">
        <f t="shared" si="2"/>
        <v>0.032673611111111105</v>
      </c>
      <c r="O13" s="43">
        <v>7</v>
      </c>
    </row>
    <row r="14" spans="1:15" ht="15.75" customHeight="1">
      <c r="A14" s="40">
        <v>8</v>
      </c>
      <c r="B14" s="16" t="s">
        <v>19</v>
      </c>
      <c r="C14" s="20">
        <v>16</v>
      </c>
      <c r="D14" s="20">
        <v>25</v>
      </c>
      <c r="E14" s="20">
        <v>20</v>
      </c>
      <c r="F14" s="20">
        <v>25</v>
      </c>
      <c r="G14" s="20">
        <v>1</v>
      </c>
      <c r="H14" s="20">
        <v>21</v>
      </c>
      <c r="I14" s="20">
        <f t="shared" si="0"/>
        <v>108</v>
      </c>
      <c r="J14" s="41">
        <f t="shared" si="3"/>
        <v>0.024999999999999998</v>
      </c>
      <c r="K14" s="42">
        <v>0.008923611111111111</v>
      </c>
      <c r="L14" s="42">
        <v>0</v>
      </c>
      <c r="M14" s="42">
        <f t="shared" si="1"/>
        <v>0.008923611111111111</v>
      </c>
      <c r="N14" s="42">
        <f t="shared" si="2"/>
        <v>0.03392361111111111</v>
      </c>
      <c r="O14" s="43">
        <v>8</v>
      </c>
    </row>
    <row r="15" spans="1:15" ht="15.75" customHeight="1">
      <c r="A15" s="40">
        <v>9</v>
      </c>
      <c r="B15" s="16" t="s">
        <v>18</v>
      </c>
      <c r="C15" s="20">
        <v>2</v>
      </c>
      <c r="D15" s="20">
        <v>25</v>
      </c>
      <c r="E15" s="20">
        <v>20</v>
      </c>
      <c r="F15" s="20">
        <v>25</v>
      </c>
      <c r="G15" s="20">
        <v>1</v>
      </c>
      <c r="H15" s="20">
        <v>24</v>
      </c>
      <c r="I15" s="20">
        <f t="shared" si="0"/>
        <v>97</v>
      </c>
      <c r="J15" s="41">
        <f t="shared" si="3"/>
        <v>0.0224537037037037</v>
      </c>
      <c r="K15" s="42">
        <v>0.011770833333333333</v>
      </c>
      <c r="L15" s="42">
        <v>0</v>
      </c>
      <c r="M15" s="42">
        <f t="shared" si="1"/>
        <v>0.011770833333333333</v>
      </c>
      <c r="N15" s="42">
        <f t="shared" si="2"/>
        <v>0.03422453703703703</v>
      </c>
      <c r="O15" s="43">
        <v>9</v>
      </c>
    </row>
    <row r="16" spans="1:15" ht="15" customHeight="1">
      <c r="A16" s="40">
        <v>10</v>
      </c>
      <c r="B16" s="16" t="s">
        <v>17</v>
      </c>
      <c r="C16" s="20">
        <v>3</v>
      </c>
      <c r="D16" s="20">
        <v>28</v>
      </c>
      <c r="E16" s="20">
        <v>20</v>
      </c>
      <c r="F16" s="20">
        <v>25</v>
      </c>
      <c r="G16" s="20">
        <v>15</v>
      </c>
      <c r="H16" s="20">
        <v>23</v>
      </c>
      <c r="I16" s="20">
        <f t="shared" si="0"/>
        <v>114</v>
      </c>
      <c r="J16" s="41">
        <f t="shared" si="3"/>
        <v>0.026388888888888885</v>
      </c>
      <c r="K16" s="42">
        <v>0.011099537037037038</v>
      </c>
      <c r="L16" s="42">
        <v>0</v>
      </c>
      <c r="M16" s="42">
        <f t="shared" si="1"/>
        <v>0.011099537037037038</v>
      </c>
      <c r="N16" s="42">
        <f t="shared" si="2"/>
        <v>0.037488425925925925</v>
      </c>
      <c r="O16" s="43">
        <v>10</v>
      </c>
    </row>
    <row r="17" spans="1:15" ht="15" customHeight="1">
      <c r="A17" s="40">
        <v>11</v>
      </c>
      <c r="B17" s="16" t="s">
        <v>27</v>
      </c>
      <c r="C17" s="20">
        <v>0</v>
      </c>
      <c r="D17" s="20">
        <v>28</v>
      </c>
      <c r="E17" s="20">
        <v>20</v>
      </c>
      <c r="F17" s="20">
        <v>25</v>
      </c>
      <c r="G17" s="20">
        <v>11</v>
      </c>
      <c r="H17" s="20">
        <v>20</v>
      </c>
      <c r="I17" s="20">
        <f t="shared" si="0"/>
        <v>104</v>
      </c>
      <c r="J17" s="41">
        <f t="shared" si="3"/>
        <v>0.02407407407407407</v>
      </c>
      <c r="K17" s="42">
        <v>0.014641203703703703</v>
      </c>
      <c r="L17" s="42">
        <v>0</v>
      </c>
      <c r="M17" s="42">
        <f t="shared" si="1"/>
        <v>0.014641203703703703</v>
      </c>
      <c r="N17" s="42">
        <f t="shared" si="2"/>
        <v>0.03871527777777777</v>
      </c>
      <c r="O17" s="43">
        <v>11</v>
      </c>
    </row>
    <row r="18" spans="1:15" ht="15.75" customHeight="1">
      <c r="A18" s="40">
        <v>12</v>
      </c>
      <c r="B18" s="16" t="s">
        <v>28</v>
      </c>
      <c r="C18" s="20">
        <v>7</v>
      </c>
      <c r="D18" s="20">
        <v>25</v>
      </c>
      <c r="E18" s="20">
        <v>20</v>
      </c>
      <c r="F18" s="20">
        <v>31</v>
      </c>
      <c r="G18" s="20">
        <v>13</v>
      </c>
      <c r="H18" s="20">
        <v>21</v>
      </c>
      <c r="I18" s="20">
        <f t="shared" si="0"/>
        <v>117</v>
      </c>
      <c r="J18" s="41">
        <f t="shared" si="3"/>
        <v>0.02708333333333333</v>
      </c>
      <c r="K18" s="42">
        <v>0.018055555555555557</v>
      </c>
      <c r="L18" s="42">
        <v>0</v>
      </c>
      <c r="M18" s="42">
        <f t="shared" si="1"/>
        <v>0.018055555555555557</v>
      </c>
      <c r="N18" s="42">
        <f t="shared" si="2"/>
        <v>0.04513888888888889</v>
      </c>
      <c r="O18" s="43">
        <v>12</v>
      </c>
    </row>
    <row r="19" spans="1:15" ht="18" customHeight="1" thickBot="1">
      <c r="A19" s="44">
        <v>13</v>
      </c>
      <c r="B19" s="17" t="s">
        <v>20</v>
      </c>
      <c r="C19" s="25">
        <v>13</v>
      </c>
      <c r="D19" s="25">
        <v>31</v>
      </c>
      <c r="E19" s="25">
        <v>20</v>
      </c>
      <c r="F19" s="25">
        <v>25</v>
      </c>
      <c r="G19" s="25">
        <v>15</v>
      </c>
      <c r="H19" s="25">
        <v>31</v>
      </c>
      <c r="I19" s="25">
        <f t="shared" si="0"/>
        <v>135</v>
      </c>
      <c r="J19" s="51">
        <f>I19*$P$7</f>
        <v>0.031249999999999997</v>
      </c>
      <c r="K19" s="45">
        <v>0.015092592592592593</v>
      </c>
      <c r="L19" s="45">
        <v>0</v>
      </c>
      <c r="M19" s="45">
        <f t="shared" si="1"/>
        <v>0.015092592592592593</v>
      </c>
      <c r="N19" s="45">
        <f t="shared" si="2"/>
        <v>0.04634259259259259</v>
      </c>
      <c r="O19" s="46">
        <v>13</v>
      </c>
    </row>
    <row r="20" spans="1:15" ht="15">
      <c r="A20" s="47"/>
      <c r="O20" s="27"/>
    </row>
    <row r="21" spans="1:15" ht="15.75">
      <c r="A21" s="203" t="s">
        <v>48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</row>
    <row r="22" spans="10:15" ht="15">
      <c r="J22" s="48"/>
      <c r="K22" s="49"/>
      <c r="L22" s="49"/>
      <c r="M22" s="49"/>
      <c r="N22" s="49"/>
      <c r="O22" s="27"/>
    </row>
    <row r="23" spans="1:15" ht="15.75">
      <c r="A23" s="203" t="s">
        <v>49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</sheetData>
  <sheetProtection/>
  <mergeCells count="6">
    <mergeCell ref="A23:O23"/>
    <mergeCell ref="A21:O21"/>
    <mergeCell ref="A1:O1"/>
    <mergeCell ref="A2:C2"/>
    <mergeCell ref="K2:O2"/>
    <mergeCell ref="A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"/>
  <sheetViews>
    <sheetView view="pageBreakPreview" zoomScale="75" zoomScaleNormal="68" zoomScaleSheetLayoutView="75" zoomScalePageLayoutView="0" workbookViewId="0" topLeftCell="A1">
      <selection activeCell="H9" sqref="H9:H21"/>
    </sheetView>
  </sheetViews>
  <sheetFormatPr defaultColWidth="9.140625" defaultRowHeight="15"/>
  <cols>
    <col min="1" max="1" width="7.00390625" style="0" bestFit="1" customWidth="1"/>
    <col min="2" max="2" width="23.140625" style="0" customWidth="1"/>
    <col min="3" max="3" width="10.8515625" style="0" customWidth="1"/>
    <col min="4" max="4" width="12.00390625" style="0" customWidth="1"/>
    <col min="5" max="5" width="6.140625" style="0" customWidth="1"/>
    <col min="6" max="6" width="7.8515625" style="0" customWidth="1"/>
    <col min="7" max="7" width="7.28125" style="0" customWidth="1"/>
    <col min="8" max="8" width="7.7109375" style="0" customWidth="1"/>
    <col min="9" max="9" width="7.140625" style="0" customWidth="1"/>
    <col min="10" max="10" width="8.140625" style="0" customWidth="1"/>
    <col min="11" max="11" width="7.57421875" style="0" customWidth="1"/>
  </cols>
  <sheetData>
    <row r="2" spans="1:14" ht="39.75" customHeight="1">
      <c r="A2" s="205" t="s">
        <v>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6" ht="15" customHeight="1">
      <c r="A3" s="207" t="s">
        <v>23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1"/>
      <c r="P3" s="1"/>
    </row>
    <row r="5" spans="1:14" ht="18.75" customHeight="1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ht="21" customHeight="1" thickBot="1"/>
    <row r="7" spans="1:14" ht="33.75" customHeight="1">
      <c r="A7" s="212" t="s">
        <v>1</v>
      </c>
      <c r="B7" s="214" t="s">
        <v>2</v>
      </c>
      <c r="C7" s="214" t="s">
        <v>8</v>
      </c>
      <c r="D7" s="214" t="s">
        <v>6</v>
      </c>
      <c r="E7" s="214" t="s">
        <v>3</v>
      </c>
      <c r="F7" s="210" t="s">
        <v>7</v>
      </c>
      <c r="G7" s="211"/>
      <c r="H7" s="210" t="s">
        <v>9</v>
      </c>
      <c r="I7" s="211"/>
      <c r="J7" s="210" t="s">
        <v>11</v>
      </c>
      <c r="K7" s="211"/>
      <c r="L7" s="214" t="s">
        <v>4</v>
      </c>
      <c r="M7" s="214" t="s">
        <v>5</v>
      </c>
      <c r="N7" s="208" t="s">
        <v>10</v>
      </c>
    </row>
    <row r="8" spans="1:14" ht="15.75" customHeight="1" thickBot="1">
      <c r="A8" s="213"/>
      <c r="B8" s="215"/>
      <c r="C8" s="215"/>
      <c r="D8" s="215"/>
      <c r="E8" s="215"/>
      <c r="F8" s="14" t="s">
        <v>12</v>
      </c>
      <c r="G8" s="14">
        <v>0.2</v>
      </c>
      <c r="H8" s="14" t="s">
        <v>12</v>
      </c>
      <c r="I8" s="14">
        <v>0.2</v>
      </c>
      <c r="J8" s="14" t="s">
        <v>21</v>
      </c>
      <c r="K8" s="14">
        <v>0.2</v>
      </c>
      <c r="L8" s="215"/>
      <c r="M8" s="215"/>
      <c r="N8" s="209"/>
    </row>
    <row r="9" spans="1:14" ht="15.75">
      <c r="A9" s="12">
        <v>1</v>
      </c>
      <c r="B9" s="15" t="s">
        <v>24</v>
      </c>
      <c r="C9" s="21">
        <v>1</v>
      </c>
      <c r="D9" s="22">
        <v>1</v>
      </c>
      <c r="E9" s="21">
        <v>2</v>
      </c>
      <c r="F9" s="133">
        <v>11</v>
      </c>
      <c r="G9" s="23">
        <f aca="true" t="shared" si="0" ref="G9:G21">F9*0.2</f>
        <v>2.2</v>
      </c>
      <c r="H9" s="134">
        <v>8</v>
      </c>
      <c r="I9" s="21">
        <f aca="true" t="shared" si="1" ref="I9:I21">H9*0.2</f>
        <v>1.6</v>
      </c>
      <c r="J9" s="24">
        <v>0</v>
      </c>
      <c r="K9" s="21">
        <f aca="true" t="shared" si="2" ref="K9:K21">J9*0.2</f>
        <v>0</v>
      </c>
      <c r="L9" s="21">
        <f aca="true" t="shared" si="3" ref="L9:L21">C9+D9+E9+G9+I9+K9</f>
        <v>7.800000000000001</v>
      </c>
      <c r="M9" s="21">
        <v>1</v>
      </c>
      <c r="N9" s="13"/>
    </row>
    <row r="10" spans="1:14" ht="15.75">
      <c r="A10" s="3">
        <v>2</v>
      </c>
      <c r="B10" s="16" t="s">
        <v>26</v>
      </c>
      <c r="C10" s="2">
        <v>5</v>
      </c>
      <c r="D10" s="20">
        <v>5</v>
      </c>
      <c r="E10" s="2">
        <v>1</v>
      </c>
      <c r="F10" s="10">
        <v>5</v>
      </c>
      <c r="G10" s="8">
        <f t="shared" si="0"/>
        <v>1</v>
      </c>
      <c r="H10" s="18">
        <v>1</v>
      </c>
      <c r="I10" s="2">
        <f t="shared" si="1"/>
        <v>0.2</v>
      </c>
      <c r="J10" s="18">
        <v>0</v>
      </c>
      <c r="K10" s="2">
        <f t="shared" si="2"/>
        <v>0</v>
      </c>
      <c r="L10" s="2">
        <f t="shared" si="3"/>
        <v>12.2</v>
      </c>
      <c r="M10" s="2">
        <v>2</v>
      </c>
      <c r="N10" s="4"/>
    </row>
    <row r="11" spans="1:14" ht="15.75">
      <c r="A11" s="3">
        <v>3</v>
      </c>
      <c r="B11" s="16" t="s">
        <v>25</v>
      </c>
      <c r="C11" s="2">
        <v>2</v>
      </c>
      <c r="D11" s="20">
        <v>3</v>
      </c>
      <c r="E11" s="2">
        <v>10</v>
      </c>
      <c r="F11" s="10">
        <v>8</v>
      </c>
      <c r="G11" s="8">
        <f t="shared" si="0"/>
        <v>1.6</v>
      </c>
      <c r="H11" s="18">
        <v>3</v>
      </c>
      <c r="I11" s="2">
        <f t="shared" si="1"/>
        <v>0.6000000000000001</v>
      </c>
      <c r="J11" s="18">
        <v>0</v>
      </c>
      <c r="K11" s="2">
        <f t="shared" si="2"/>
        <v>0</v>
      </c>
      <c r="L11" s="2">
        <f t="shared" si="3"/>
        <v>17.200000000000003</v>
      </c>
      <c r="M11" s="2">
        <v>3</v>
      </c>
      <c r="N11" s="4"/>
    </row>
    <row r="12" spans="1:14" ht="15.75">
      <c r="A12" s="3">
        <v>4</v>
      </c>
      <c r="B12" s="16" t="s">
        <v>16</v>
      </c>
      <c r="C12" s="2">
        <v>4</v>
      </c>
      <c r="D12" s="20">
        <v>2</v>
      </c>
      <c r="E12" s="2">
        <v>11</v>
      </c>
      <c r="F12" s="10">
        <v>5</v>
      </c>
      <c r="G12" s="8">
        <f t="shared" si="0"/>
        <v>1</v>
      </c>
      <c r="H12" s="18">
        <v>10</v>
      </c>
      <c r="I12" s="2">
        <f t="shared" si="1"/>
        <v>2</v>
      </c>
      <c r="J12" s="18">
        <v>0</v>
      </c>
      <c r="K12" s="2">
        <f t="shared" si="2"/>
        <v>0</v>
      </c>
      <c r="L12" s="2">
        <f t="shared" si="3"/>
        <v>20</v>
      </c>
      <c r="M12" s="2">
        <v>4</v>
      </c>
      <c r="N12" s="4"/>
    </row>
    <row r="13" spans="1:14" ht="15.75">
      <c r="A13" s="3">
        <v>5</v>
      </c>
      <c r="B13" s="16" t="s">
        <v>14</v>
      </c>
      <c r="C13" s="2">
        <v>7</v>
      </c>
      <c r="D13" s="20">
        <v>7</v>
      </c>
      <c r="E13" s="2">
        <v>5</v>
      </c>
      <c r="F13" s="10">
        <v>5</v>
      </c>
      <c r="G13" s="8">
        <f t="shared" si="0"/>
        <v>1</v>
      </c>
      <c r="H13" s="18">
        <v>1</v>
      </c>
      <c r="I13" s="2">
        <f t="shared" si="1"/>
        <v>0.2</v>
      </c>
      <c r="J13" s="18">
        <v>0</v>
      </c>
      <c r="K13" s="2">
        <f t="shared" si="2"/>
        <v>0</v>
      </c>
      <c r="L13" s="2">
        <f t="shared" si="3"/>
        <v>20.2</v>
      </c>
      <c r="M13" s="2">
        <v>5</v>
      </c>
      <c r="N13" s="4"/>
    </row>
    <row r="14" spans="1:14" ht="15.75">
      <c r="A14" s="3">
        <v>6</v>
      </c>
      <c r="B14" s="16" t="s">
        <v>15</v>
      </c>
      <c r="C14" s="2">
        <v>6</v>
      </c>
      <c r="D14" s="20">
        <v>4</v>
      </c>
      <c r="E14" s="2">
        <v>7</v>
      </c>
      <c r="F14" s="10">
        <v>10</v>
      </c>
      <c r="G14" s="8">
        <f t="shared" si="0"/>
        <v>2</v>
      </c>
      <c r="H14" s="18">
        <v>4</v>
      </c>
      <c r="I14" s="2">
        <f t="shared" si="1"/>
        <v>0.8</v>
      </c>
      <c r="J14" s="18">
        <v>10</v>
      </c>
      <c r="K14" s="2">
        <f t="shared" si="2"/>
        <v>2</v>
      </c>
      <c r="L14" s="2">
        <f t="shared" si="3"/>
        <v>21.8</v>
      </c>
      <c r="M14" s="2">
        <v>6</v>
      </c>
      <c r="N14" s="4"/>
    </row>
    <row r="15" spans="1:14" ht="15.75">
      <c r="A15" s="3">
        <v>7</v>
      </c>
      <c r="B15" s="16" t="s">
        <v>19</v>
      </c>
      <c r="C15" s="2">
        <v>8</v>
      </c>
      <c r="D15" s="20">
        <v>8</v>
      </c>
      <c r="E15" s="2">
        <v>4</v>
      </c>
      <c r="F15" s="10">
        <v>8</v>
      </c>
      <c r="G15" s="8">
        <f t="shared" si="0"/>
        <v>1.6</v>
      </c>
      <c r="H15" s="18">
        <v>11</v>
      </c>
      <c r="I15" s="2">
        <f t="shared" si="1"/>
        <v>2.2</v>
      </c>
      <c r="J15" s="18">
        <v>0</v>
      </c>
      <c r="K15" s="2">
        <f t="shared" si="2"/>
        <v>0</v>
      </c>
      <c r="L15" s="2">
        <f t="shared" si="3"/>
        <v>23.8</v>
      </c>
      <c r="M15" s="2">
        <v>7</v>
      </c>
      <c r="N15" s="4"/>
    </row>
    <row r="16" spans="1:14" ht="15.75">
      <c r="A16" s="3">
        <v>8</v>
      </c>
      <c r="B16" s="16" t="s">
        <v>13</v>
      </c>
      <c r="C16" s="2">
        <v>3</v>
      </c>
      <c r="D16" s="20">
        <v>6</v>
      </c>
      <c r="E16" s="2">
        <v>13</v>
      </c>
      <c r="F16" s="10">
        <v>3</v>
      </c>
      <c r="G16" s="8">
        <f t="shared" si="0"/>
        <v>0.6000000000000001</v>
      </c>
      <c r="H16" s="18">
        <v>8</v>
      </c>
      <c r="I16" s="2">
        <f t="shared" si="1"/>
        <v>1.6</v>
      </c>
      <c r="J16" s="18">
        <v>20</v>
      </c>
      <c r="K16" s="2">
        <f t="shared" si="2"/>
        <v>4</v>
      </c>
      <c r="L16" s="2">
        <f t="shared" si="3"/>
        <v>28.200000000000003</v>
      </c>
      <c r="M16" s="2">
        <v>8</v>
      </c>
      <c r="N16" s="4"/>
    </row>
    <row r="17" spans="1:14" ht="15.75">
      <c r="A17" s="3">
        <v>9</v>
      </c>
      <c r="B17" s="16" t="s">
        <v>27</v>
      </c>
      <c r="C17" s="2">
        <v>12</v>
      </c>
      <c r="D17" s="20">
        <v>11</v>
      </c>
      <c r="E17" s="2">
        <v>3</v>
      </c>
      <c r="F17" s="10">
        <v>1</v>
      </c>
      <c r="G17" s="8">
        <f t="shared" si="0"/>
        <v>0.2</v>
      </c>
      <c r="H17" s="18">
        <v>13</v>
      </c>
      <c r="I17" s="2">
        <f t="shared" si="1"/>
        <v>2.6</v>
      </c>
      <c r="J17" s="18">
        <v>0</v>
      </c>
      <c r="K17" s="2">
        <f t="shared" si="2"/>
        <v>0</v>
      </c>
      <c r="L17" s="2">
        <f t="shared" si="3"/>
        <v>28.8</v>
      </c>
      <c r="M17" s="2">
        <v>9</v>
      </c>
      <c r="N17" s="4"/>
    </row>
    <row r="18" spans="1:14" ht="15.75">
      <c r="A18" s="3">
        <v>10</v>
      </c>
      <c r="B18" s="16" t="s">
        <v>28</v>
      </c>
      <c r="C18" s="2">
        <v>11</v>
      </c>
      <c r="D18" s="20">
        <v>12</v>
      </c>
      <c r="E18" s="2">
        <v>6</v>
      </c>
      <c r="F18" s="10">
        <v>11</v>
      </c>
      <c r="G18" s="8">
        <f t="shared" si="0"/>
        <v>2.2</v>
      </c>
      <c r="H18" s="19">
        <v>6</v>
      </c>
      <c r="I18" s="2">
        <f t="shared" si="1"/>
        <v>1.2000000000000002</v>
      </c>
      <c r="J18" s="18">
        <v>0</v>
      </c>
      <c r="K18" s="2">
        <f t="shared" si="2"/>
        <v>0</v>
      </c>
      <c r="L18" s="2">
        <f t="shared" si="3"/>
        <v>32.4</v>
      </c>
      <c r="M18" s="2">
        <v>10</v>
      </c>
      <c r="N18" s="4"/>
    </row>
    <row r="19" spans="1:14" ht="15.75">
      <c r="A19" s="3">
        <v>11</v>
      </c>
      <c r="B19" s="16" t="s">
        <v>17</v>
      </c>
      <c r="C19" s="2">
        <v>9</v>
      </c>
      <c r="D19" s="20">
        <v>10</v>
      </c>
      <c r="E19" s="2">
        <v>12</v>
      </c>
      <c r="F19" s="10">
        <v>3</v>
      </c>
      <c r="G19" s="8">
        <f t="shared" si="0"/>
        <v>0.6000000000000001</v>
      </c>
      <c r="H19" s="18">
        <v>5</v>
      </c>
      <c r="I19" s="2">
        <f t="shared" si="1"/>
        <v>1</v>
      </c>
      <c r="J19" s="18">
        <v>0</v>
      </c>
      <c r="K19" s="2">
        <f t="shared" si="2"/>
        <v>0</v>
      </c>
      <c r="L19" s="2">
        <f t="shared" si="3"/>
        <v>32.6</v>
      </c>
      <c r="M19" s="2">
        <v>11</v>
      </c>
      <c r="N19" s="4"/>
    </row>
    <row r="20" spans="1:14" ht="15.75">
      <c r="A20" s="3">
        <v>12</v>
      </c>
      <c r="B20" s="16" t="s">
        <v>18</v>
      </c>
      <c r="C20" s="2">
        <v>10</v>
      </c>
      <c r="D20" s="20">
        <v>9</v>
      </c>
      <c r="E20" s="2">
        <v>9</v>
      </c>
      <c r="F20" s="10">
        <v>1</v>
      </c>
      <c r="G20" s="8">
        <f t="shared" si="0"/>
        <v>0.2</v>
      </c>
      <c r="H20" s="18">
        <v>12</v>
      </c>
      <c r="I20" s="2">
        <f t="shared" si="1"/>
        <v>2.4000000000000004</v>
      </c>
      <c r="J20" s="18">
        <v>10</v>
      </c>
      <c r="K20" s="2">
        <f t="shared" si="2"/>
        <v>2</v>
      </c>
      <c r="L20" s="2">
        <f t="shared" si="3"/>
        <v>32.6</v>
      </c>
      <c r="M20" s="2">
        <v>11</v>
      </c>
      <c r="N20" s="4"/>
    </row>
    <row r="21" spans="1:14" ht="16.5" thickBot="1">
      <c r="A21" s="5">
        <v>13</v>
      </c>
      <c r="B21" s="17" t="s">
        <v>20</v>
      </c>
      <c r="C21" s="7">
        <v>13</v>
      </c>
      <c r="D21" s="25">
        <v>13</v>
      </c>
      <c r="E21" s="7">
        <v>8</v>
      </c>
      <c r="F21" s="11">
        <v>13</v>
      </c>
      <c r="G21" s="9">
        <f t="shared" si="0"/>
        <v>2.6</v>
      </c>
      <c r="H21" s="26">
        <v>7</v>
      </c>
      <c r="I21" s="7">
        <f t="shared" si="1"/>
        <v>1.4000000000000001</v>
      </c>
      <c r="J21" s="26">
        <v>10</v>
      </c>
      <c r="K21" s="7">
        <f t="shared" si="2"/>
        <v>2</v>
      </c>
      <c r="L21" s="7">
        <f t="shared" si="3"/>
        <v>40</v>
      </c>
      <c r="M21" s="7">
        <v>13</v>
      </c>
      <c r="N21" s="6"/>
    </row>
    <row r="23" spans="1:14" ht="15">
      <c r="A23" s="156" t="s">
        <v>29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5" spans="1:14" ht="15">
      <c r="A25" s="156" t="s">
        <v>30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</sheetData>
  <sheetProtection/>
  <mergeCells count="16">
    <mergeCell ref="A23:N23"/>
    <mergeCell ref="A25:N25"/>
    <mergeCell ref="A2:N2"/>
    <mergeCell ref="A5:N5"/>
    <mergeCell ref="A3:N3"/>
    <mergeCell ref="N7:N8"/>
    <mergeCell ref="F7:G7"/>
    <mergeCell ref="H7:I7"/>
    <mergeCell ref="J7:K7"/>
    <mergeCell ref="A7:A8"/>
    <mergeCell ref="B7:B8"/>
    <mergeCell ref="D7:D8"/>
    <mergeCell ref="E7:E8"/>
    <mergeCell ref="L7:L8"/>
    <mergeCell ref="M7:M8"/>
    <mergeCell ref="C7:C8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2016-04-25T14:29:25Z</dcterms:modified>
  <cp:category/>
  <cp:version/>
  <cp:contentType/>
  <cp:contentStatus/>
</cp:coreProperties>
</file>