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ный" sheetId="1" r:id="rId1"/>
  </sheets>
  <definedNames>
    <definedName name="_xlnm.Print_Area" localSheetId="0">'сводный'!$A$1:$AN$328</definedName>
  </definedNames>
  <calcPr fullCalcOnLoad="1"/>
</workbook>
</file>

<file path=xl/sharedStrings.xml><?xml version="1.0" encoding="utf-8"?>
<sst xmlns="http://schemas.openxmlformats.org/spreadsheetml/2006/main" count="73" uniqueCount="71">
  <si>
    <t>Финал городских соревнований "Юные спасатели"
(Школа безопасности)</t>
  </si>
  <si>
    <t>г. Брянск</t>
  </si>
  <si>
    <t>Управление образования  Брянской городской администрации
Управление по делам ГО и защиты населения и территорий от чрезвычайных ситуаций г. Брянска
МБОУ ДОД "Центр детского и юношеского туризма и экскурсий" г. Брянска
Поисково-спасательный отряд управления по делам ГО и защиты населения и территорий от чрезвычайных ситуаций г. Брянска</t>
  </si>
  <si>
    <t>Команда</t>
  </si>
  <si>
    <t>Время старта</t>
  </si>
  <si>
    <t>примечание</t>
  </si>
  <si>
    <t>Протокол старта</t>
  </si>
  <si>
    <t>дистанция "Маршрут выживания"</t>
  </si>
  <si>
    <t>МБОУ СОШ № 9</t>
  </si>
  <si>
    <t>МБОУ СОШ № 51</t>
  </si>
  <si>
    <t>МБОУ СОШ № 64</t>
  </si>
  <si>
    <t>МБОУ СОШ № 4</t>
  </si>
  <si>
    <t>МБОУ СОШ № 41</t>
  </si>
  <si>
    <t>МБОУ СОШ № 26</t>
  </si>
  <si>
    <t>Время финиша</t>
  </si>
  <si>
    <t>ОЗК</t>
  </si>
  <si>
    <t>Время на дистанции</t>
  </si>
  <si>
    <t>Сумма штрафов</t>
  </si>
  <si>
    <t>Место</t>
  </si>
  <si>
    <t>МБОУ СОШ № 55</t>
  </si>
  <si>
    <t>МБОУ СОШ № 40</t>
  </si>
  <si>
    <t>МБОУ СОШ № 58</t>
  </si>
  <si>
    <t>ДП5</t>
  </si>
  <si>
    <t>сан обработка</t>
  </si>
  <si>
    <t>МБОУ СОШ № 67</t>
  </si>
  <si>
    <t>Главный секретарь                                      Н.В. Никулочкина, г. Брянск</t>
  </si>
  <si>
    <t>Главный судья                                            А.В. Поплевко, г. Брянск</t>
  </si>
  <si>
    <t>МБОУ СОШ №14</t>
  </si>
  <si>
    <t>МБОУ СОШ №1 (1)</t>
  </si>
  <si>
    <t>МБОУ СОШ № 52</t>
  </si>
  <si>
    <t>МБОУ СОШ № 11</t>
  </si>
  <si>
    <t>МБОУ СОШ № 6</t>
  </si>
  <si>
    <t>МБОУ СОШ № 1 (2)</t>
  </si>
  <si>
    <t>МБОУ СОШ № 28</t>
  </si>
  <si>
    <t>Штрафы заявка на форуме</t>
  </si>
  <si>
    <t>Мандатная комиссия</t>
  </si>
  <si>
    <t>Штрафы совещание</t>
  </si>
  <si>
    <t>Штрафы полигон</t>
  </si>
  <si>
    <t>Движение по легенде</t>
  </si>
  <si>
    <t>Орг. первой помощи</t>
  </si>
  <si>
    <t>Изготовление носилок,
транспортировка пострадавшего</t>
  </si>
  <si>
    <t>Определение топографических
знаков</t>
  </si>
  <si>
    <t>Определение сторон
горизонта</t>
  </si>
  <si>
    <t>Вязка узлов</t>
  </si>
  <si>
    <t>Спас.работы на воде</t>
  </si>
  <si>
    <t>Передача информации
на расстояние</t>
  </si>
  <si>
    <t>Движение в заданном
направлении</t>
  </si>
  <si>
    <t>Переправа по жердям</t>
  </si>
  <si>
    <t>Навесная переправа</t>
  </si>
  <si>
    <t>Навыки туриста</t>
  </si>
  <si>
    <t>Установка палатки</t>
  </si>
  <si>
    <t>Сигналы бедствия</t>
  </si>
  <si>
    <t>Движение по азимуту</t>
  </si>
  <si>
    <t>Переправа по бревну</t>
  </si>
  <si>
    <t>Подъем по перилам</t>
  </si>
  <si>
    <t>Спуск по перилам</t>
  </si>
  <si>
    <t>Обозначенный маршрут</t>
  </si>
  <si>
    <t>Проверка снаряжения</t>
  </si>
  <si>
    <t>Открытие</t>
  </si>
  <si>
    <t>Сумма штрафов "Маршрут"</t>
  </si>
  <si>
    <t>Сумма штрафов "ПСР"</t>
  </si>
  <si>
    <t>Сумма предварительных штрафов</t>
  </si>
  <si>
    <t>Преодоление участка заражения</t>
  </si>
  <si>
    <t>н/р 2 этапа</t>
  </si>
  <si>
    <t>н/р 3 этапа</t>
  </si>
  <si>
    <t>н/р 4 этапа</t>
  </si>
  <si>
    <t>н/р 6 этапов</t>
  </si>
  <si>
    <t>н/р 7 этапов</t>
  </si>
  <si>
    <t>9-10 апреля 2014г.</t>
  </si>
  <si>
    <t>№
п/п</t>
  </si>
  <si>
    <t>МБОУ ГИМН. № 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</si>
</sst>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400]h:mm:ss\ AM/PM"/>
    <numFmt numFmtId="185" formatCode="0.00;[Red]0.0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2" borderId="0" xfId="0" applyFill="1" applyAlignment="1">
      <alignment/>
    </xf>
    <xf numFmtId="0" fontId="6" fillId="0" borderId="10" xfId="0" applyFont="1" applyFill="1" applyBorder="1" applyAlignment="1">
      <alignment horizontal="center" wrapText="1"/>
    </xf>
    <xf numFmtId="21" fontId="6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1" fontId="6" fillId="22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22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184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2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textRotation="90"/>
    </xf>
    <xf numFmtId="0" fontId="6" fillId="22" borderId="10" xfId="0" applyFont="1" applyFill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 wrapText="1"/>
    </xf>
    <xf numFmtId="0" fontId="0" fillId="0" borderId="0" xfId="0" applyFont="1" applyAlignment="1">
      <alignment/>
    </xf>
    <xf numFmtId="0" fontId="26" fillId="0" borderId="0" xfId="0" applyFont="1" applyFill="1" applyAlignment="1">
      <alignment/>
    </xf>
    <xf numFmtId="0" fontId="6" fillId="16" borderId="10" xfId="0" applyNumberFormat="1" applyFont="1" applyFill="1" applyBorder="1" applyAlignment="1">
      <alignment horizontal="center"/>
    </xf>
    <xf numFmtId="0" fontId="6" fillId="16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25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"/>
  <sheetViews>
    <sheetView tabSelected="1" view="pageBreakPreview" zoomScale="60" zoomScaleNormal="75" zoomScalePageLayoutView="0" workbookViewId="0" topLeftCell="A7">
      <selection activeCell="Y35" sqref="Y35"/>
    </sheetView>
  </sheetViews>
  <sheetFormatPr defaultColWidth="9.140625" defaultRowHeight="12.75"/>
  <cols>
    <col min="1" max="1" width="4.421875" style="1" customWidth="1"/>
    <col min="2" max="2" width="23.140625" style="1" customWidth="1"/>
    <col min="3" max="3" width="10.28125" style="1" customWidth="1"/>
    <col min="4" max="4" width="10.00390625" style="1" customWidth="1"/>
    <col min="5" max="5" width="3.28125" style="1" customWidth="1"/>
    <col min="6" max="6" width="3.7109375" style="1" customWidth="1"/>
    <col min="7" max="7" width="3.57421875" style="1" customWidth="1"/>
    <col min="8" max="8" width="3.8515625" style="1" customWidth="1"/>
    <col min="9" max="9" width="3.28125" style="1" customWidth="1"/>
    <col min="10" max="10" width="3.7109375" style="1" customWidth="1"/>
    <col min="11" max="11" width="4.00390625" style="3" customWidth="1"/>
    <col min="12" max="12" width="3.28125" style="1" customWidth="1"/>
    <col min="13" max="13" width="3.8515625" style="1" customWidth="1"/>
    <col min="14" max="14" width="3.421875" style="1" customWidth="1"/>
    <col min="15" max="15" width="3.57421875" style="1" customWidth="1"/>
    <col min="16" max="16" width="3.7109375" style="3" customWidth="1"/>
    <col min="17" max="17" width="4.00390625" style="0" customWidth="1"/>
    <col min="18" max="18" width="3.57421875" style="0" customWidth="1"/>
    <col min="19" max="19" width="5.8515625" style="0" customWidth="1"/>
    <col min="20" max="20" width="5.140625" style="0" customWidth="1"/>
    <col min="21" max="21" width="5.00390625" style="0" customWidth="1"/>
    <col min="22" max="22" width="3.8515625" style="0" customWidth="1"/>
    <col min="23" max="23" width="3.57421875" style="0" customWidth="1"/>
    <col min="24" max="24" width="5.00390625" style="0" customWidth="1"/>
    <col min="25" max="25" width="5.140625" style="0" customWidth="1"/>
    <col min="26" max="26" width="4.140625" style="0" customWidth="1"/>
    <col min="27" max="27" width="4.28125" style="0" customWidth="1"/>
    <col min="28" max="28" width="3.7109375" style="0" customWidth="1"/>
    <col min="29" max="29" width="3.57421875" style="0" customWidth="1"/>
    <col min="30" max="30" width="3.8515625" style="0" customWidth="1"/>
    <col min="31" max="31" width="3.7109375" style="0" customWidth="1"/>
    <col min="32" max="33" width="4.00390625" style="0" customWidth="1"/>
    <col min="34" max="35" width="3.8515625" style="0" customWidth="1"/>
    <col min="36" max="36" width="5.57421875" style="3" customWidth="1"/>
    <col min="37" max="37" width="9.421875" style="0" customWidth="1"/>
    <col min="38" max="38" width="5.140625" style="1" customWidth="1"/>
    <col min="39" max="39" width="4.140625" style="0" customWidth="1"/>
    <col min="40" max="40" width="12.7109375" style="0" customWidth="1"/>
  </cols>
  <sheetData>
    <row r="1" spans="1:40" ht="72.75" customHeight="1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40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</row>
    <row r="3" spans="1:40" ht="30.7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</row>
    <row r="4" spans="1:40" ht="15">
      <c r="A4" s="41" t="s">
        <v>1</v>
      </c>
      <c r="B4" s="41"/>
      <c r="C4" s="15"/>
      <c r="D4" s="42" t="s">
        <v>68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1:40" ht="12.75">
      <c r="K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M5" s="1"/>
      <c r="AN5" s="1"/>
    </row>
    <row r="6" spans="1:40" ht="18">
      <c r="A6" s="36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ht="23.25">
      <c r="A7" s="37" t="s">
        <v>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8"/>
      <c r="AK7" s="38"/>
      <c r="AL7" s="38"/>
      <c r="AM7" s="38"/>
      <c r="AN7" s="38"/>
    </row>
    <row r="8" spans="1:40" s="9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 s="32" customFormat="1" ht="192.75" customHeight="1">
      <c r="A9" s="4" t="s">
        <v>69</v>
      </c>
      <c r="B9" s="16" t="s">
        <v>3</v>
      </c>
      <c r="C9" s="28" t="s">
        <v>14</v>
      </c>
      <c r="D9" s="28" t="s">
        <v>4</v>
      </c>
      <c r="E9" s="28" t="s">
        <v>35</v>
      </c>
      <c r="F9" s="28" t="s">
        <v>34</v>
      </c>
      <c r="G9" s="28" t="s">
        <v>36</v>
      </c>
      <c r="H9" s="28" t="s">
        <v>37</v>
      </c>
      <c r="I9" s="28" t="s">
        <v>58</v>
      </c>
      <c r="J9" s="28" t="s">
        <v>57</v>
      </c>
      <c r="K9" s="29" t="s">
        <v>61</v>
      </c>
      <c r="L9" s="28" t="s">
        <v>22</v>
      </c>
      <c r="M9" s="28" t="s">
        <v>62</v>
      </c>
      <c r="N9" s="28" t="s">
        <v>23</v>
      </c>
      <c r="O9" s="28" t="s">
        <v>15</v>
      </c>
      <c r="P9" s="29" t="s">
        <v>60</v>
      </c>
      <c r="Q9" s="30" t="s">
        <v>38</v>
      </c>
      <c r="R9" s="30" t="s">
        <v>39</v>
      </c>
      <c r="S9" s="31" t="s">
        <v>40</v>
      </c>
      <c r="T9" s="31" t="s">
        <v>41</v>
      </c>
      <c r="U9" s="31" t="s">
        <v>42</v>
      </c>
      <c r="V9" s="30" t="s">
        <v>43</v>
      </c>
      <c r="W9" s="30" t="s">
        <v>44</v>
      </c>
      <c r="X9" s="31" t="s">
        <v>45</v>
      </c>
      <c r="Y9" s="31" t="s">
        <v>46</v>
      </c>
      <c r="Z9" s="30" t="s">
        <v>47</v>
      </c>
      <c r="AA9" s="30" t="s">
        <v>48</v>
      </c>
      <c r="AB9" s="30" t="s">
        <v>49</v>
      </c>
      <c r="AC9" s="30" t="s">
        <v>50</v>
      </c>
      <c r="AD9" s="30" t="s">
        <v>51</v>
      </c>
      <c r="AE9" s="30" t="s">
        <v>52</v>
      </c>
      <c r="AF9" s="30" t="s">
        <v>53</v>
      </c>
      <c r="AG9" s="30" t="s">
        <v>54</v>
      </c>
      <c r="AH9" s="30" t="s">
        <v>55</v>
      </c>
      <c r="AI9" s="30" t="s">
        <v>56</v>
      </c>
      <c r="AJ9" s="29" t="s">
        <v>59</v>
      </c>
      <c r="AK9" s="30" t="s">
        <v>16</v>
      </c>
      <c r="AL9" s="28" t="s">
        <v>17</v>
      </c>
      <c r="AM9" s="30" t="s">
        <v>18</v>
      </c>
      <c r="AN9" s="30" t="s">
        <v>5</v>
      </c>
    </row>
    <row r="10" spans="1:41" s="12" customFormat="1" ht="20.25" customHeight="1">
      <c r="A10" s="16">
        <v>1</v>
      </c>
      <c r="B10" s="4" t="s">
        <v>20</v>
      </c>
      <c r="C10" s="17">
        <v>0.6416666666666667</v>
      </c>
      <c r="D10" s="5">
        <v>0.46527777777777773</v>
      </c>
      <c r="E10" s="6">
        <v>0</v>
      </c>
      <c r="F10" s="6">
        <v>0</v>
      </c>
      <c r="G10" s="6">
        <v>0</v>
      </c>
      <c r="H10" s="18">
        <v>0</v>
      </c>
      <c r="I10" s="18">
        <v>0</v>
      </c>
      <c r="J10" s="18">
        <v>0</v>
      </c>
      <c r="K10" s="19">
        <f aca="true" t="shared" si="0" ref="K10:K25">J10+I10+H10+G10+F10+E10</f>
        <v>0</v>
      </c>
      <c r="L10" s="18">
        <v>0</v>
      </c>
      <c r="M10" s="18">
        <v>0</v>
      </c>
      <c r="N10" s="18">
        <v>0</v>
      </c>
      <c r="O10" s="18">
        <v>1</v>
      </c>
      <c r="P10" s="19">
        <f aca="true" t="shared" si="1" ref="P10:P27">O10+N10+M10+L10</f>
        <v>1</v>
      </c>
      <c r="Q10" s="18">
        <v>0</v>
      </c>
      <c r="R10" s="18">
        <v>2</v>
      </c>
      <c r="S10" s="18">
        <v>0</v>
      </c>
      <c r="T10" s="20">
        <v>2</v>
      </c>
      <c r="U10" s="20">
        <v>0</v>
      </c>
      <c r="V10" s="18">
        <v>0</v>
      </c>
      <c r="W10" s="18">
        <v>0</v>
      </c>
      <c r="X10" s="18">
        <v>0</v>
      </c>
      <c r="Y10" s="18">
        <v>0</v>
      </c>
      <c r="Z10" s="18">
        <v>7</v>
      </c>
      <c r="AA10" s="18">
        <v>0</v>
      </c>
      <c r="AB10" s="18">
        <v>0</v>
      </c>
      <c r="AC10" s="18">
        <v>0</v>
      </c>
      <c r="AD10" s="18">
        <v>0</v>
      </c>
      <c r="AE10" s="18">
        <v>4</v>
      </c>
      <c r="AF10" s="18">
        <v>6</v>
      </c>
      <c r="AG10" s="18">
        <v>0</v>
      </c>
      <c r="AH10" s="18">
        <v>0</v>
      </c>
      <c r="AI10" s="18">
        <v>0</v>
      </c>
      <c r="AJ10" s="21">
        <f aca="true" t="shared" si="2" ref="AJ10:AJ27">AI10+AH10+AG10+AF10+AE10+AD10+AC10+AB10+AA10+Z10+Y10+X10+W10+V10+U10+T10+S10+R10+Q10</f>
        <v>21</v>
      </c>
      <c r="AK10" s="17">
        <f aca="true" t="shared" si="3" ref="AK10:AK27">C10-D10</f>
        <v>0.17638888888888898</v>
      </c>
      <c r="AL10" s="22">
        <f aca="true" t="shared" si="4" ref="AL10:AL27">K10+P10+AJ10</f>
        <v>22</v>
      </c>
      <c r="AM10" s="22">
        <v>1</v>
      </c>
      <c r="AN10" s="16"/>
      <c r="AO10" s="11"/>
    </row>
    <row r="11" spans="1:41" s="12" customFormat="1" ht="18" customHeight="1">
      <c r="A11" s="16">
        <v>2</v>
      </c>
      <c r="B11" s="4" t="s">
        <v>28</v>
      </c>
      <c r="C11" s="17">
        <v>0.6409722222222222</v>
      </c>
      <c r="D11" s="5">
        <v>0.46875</v>
      </c>
      <c r="E11" s="6">
        <v>0</v>
      </c>
      <c r="F11" s="6">
        <v>0</v>
      </c>
      <c r="G11" s="6">
        <v>0</v>
      </c>
      <c r="H11" s="18">
        <v>0</v>
      </c>
      <c r="I11" s="18">
        <v>0</v>
      </c>
      <c r="J11" s="18">
        <v>0</v>
      </c>
      <c r="K11" s="19">
        <f t="shared" si="0"/>
        <v>0</v>
      </c>
      <c r="L11" s="18">
        <v>1</v>
      </c>
      <c r="M11" s="18">
        <v>0</v>
      </c>
      <c r="N11" s="18">
        <v>0</v>
      </c>
      <c r="O11" s="18">
        <v>2</v>
      </c>
      <c r="P11" s="19">
        <f t="shared" si="1"/>
        <v>3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3</v>
      </c>
      <c r="W11" s="18">
        <v>0</v>
      </c>
      <c r="X11" s="18">
        <v>0</v>
      </c>
      <c r="Y11" s="18">
        <v>0</v>
      </c>
      <c r="Z11" s="18">
        <v>0</v>
      </c>
      <c r="AA11" s="18">
        <v>25</v>
      </c>
      <c r="AB11" s="18">
        <v>0</v>
      </c>
      <c r="AC11" s="18">
        <v>0</v>
      </c>
      <c r="AD11" s="18">
        <v>0</v>
      </c>
      <c r="AE11" s="18">
        <v>2</v>
      </c>
      <c r="AF11" s="18">
        <v>3</v>
      </c>
      <c r="AG11" s="18">
        <v>0</v>
      </c>
      <c r="AH11" s="18">
        <v>0</v>
      </c>
      <c r="AI11" s="18">
        <v>4</v>
      </c>
      <c r="AJ11" s="21">
        <f t="shared" si="2"/>
        <v>37</v>
      </c>
      <c r="AK11" s="17">
        <f t="shared" si="3"/>
        <v>0.17222222222222217</v>
      </c>
      <c r="AL11" s="22">
        <f t="shared" si="4"/>
        <v>40</v>
      </c>
      <c r="AM11" s="22">
        <v>2</v>
      </c>
      <c r="AN11" s="16"/>
      <c r="AO11" s="13"/>
    </row>
    <row r="12" spans="1:41" s="12" customFormat="1" ht="17.25" customHeight="1">
      <c r="A12" s="16">
        <v>3</v>
      </c>
      <c r="B12" s="4" t="s">
        <v>10</v>
      </c>
      <c r="C12" s="17">
        <v>0.6284722222222222</v>
      </c>
      <c r="D12" s="5">
        <v>0.4548611111111111</v>
      </c>
      <c r="E12" s="6">
        <v>0</v>
      </c>
      <c r="F12" s="6">
        <v>0</v>
      </c>
      <c r="G12" s="6">
        <v>0</v>
      </c>
      <c r="H12" s="18">
        <v>0</v>
      </c>
      <c r="I12" s="18">
        <v>0</v>
      </c>
      <c r="J12" s="18">
        <v>0</v>
      </c>
      <c r="K12" s="19">
        <f t="shared" si="0"/>
        <v>0</v>
      </c>
      <c r="L12" s="18">
        <v>0</v>
      </c>
      <c r="M12" s="18">
        <v>0</v>
      </c>
      <c r="N12" s="18">
        <v>0</v>
      </c>
      <c r="O12" s="18">
        <v>2</v>
      </c>
      <c r="P12" s="19">
        <f t="shared" si="1"/>
        <v>2</v>
      </c>
      <c r="Q12" s="18">
        <v>0</v>
      </c>
      <c r="R12" s="18">
        <v>2</v>
      </c>
      <c r="S12" s="18">
        <v>0</v>
      </c>
      <c r="T12" s="18">
        <v>3</v>
      </c>
      <c r="U12" s="18">
        <v>2</v>
      </c>
      <c r="V12" s="18">
        <v>0</v>
      </c>
      <c r="W12" s="18">
        <v>6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4</v>
      </c>
      <c r="AF12" s="18">
        <v>31</v>
      </c>
      <c r="AG12" s="18">
        <v>1</v>
      </c>
      <c r="AH12" s="18">
        <v>0</v>
      </c>
      <c r="AI12" s="18">
        <v>0</v>
      </c>
      <c r="AJ12" s="21">
        <f t="shared" si="2"/>
        <v>49</v>
      </c>
      <c r="AK12" s="17">
        <f t="shared" si="3"/>
        <v>0.1736111111111111</v>
      </c>
      <c r="AL12" s="22">
        <f t="shared" si="4"/>
        <v>51</v>
      </c>
      <c r="AM12" s="22">
        <v>3</v>
      </c>
      <c r="AN12" s="16"/>
      <c r="AO12" s="13"/>
    </row>
    <row r="13" spans="1:41" s="12" customFormat="1" ht="17.25" customHeight="1">
      <c r="A13" s="16">
        <v>4</v>
      </c>
      <c r="B13" s="4" t="s">
        <v>21</v>
      </c>
      <c r="C13" s="17">
        <v>0.65625</v>
      </c>
      <c r="D13" s="5">
        <v>0.4826388888888889</v>
      </c>
      <c r="E13" s="6">
        <v>0</v>
      </c>
      <c r="F13" s="6">
        <v>10</v>
      </c>
      <c r="G13" s="6">
        <v>0</v>
      </c>
      <c r="H13" s="18">
        <v>0</v>
      </c>
      <c r="I13" s="18">
        <v>0</v>
      </c>
      <c r="J13" s="18">
        <v>0</v>
      </c>
      <c r="K13" s="19">
        <f t="shared" si="0"/>
        <v>10</v>
      </c>
      <c r="L13" s="18">
        <v>0</v>
      </c>
      <c r="M13" s="18">
        <v>0</v>
      </c>
      <c r="N13" s="18">
        <v>0</v>
      </c>
      <c r="O13" s="18">
        <v>2</v>
      </c>
      <c r="P13" s="19">
        <f t="shared" si="1"/>
        <v>2</v>
      </c>
      <c r="Q13" s="18">
        <v>0</v>
      </c>
      <c r="R13" s="18">
        <v>2</v>
      </c>
      <c r="S13" s="18">
        <v>0</v>
      </c>
      <c r="T13" s="18">
        <v>1</v>
      </c>
      <c r="U13" s="20">
        <v>0</v>
      </c>
      <c r="V13" s="18">
        <v>0</v>
      </c>
      <c r="W13" s="18">
        <v>6</v>
      </c>
      <c r="X13" s="18">
        <v>0</v>
      </c>
      <c r="Y13" s="18">
        <v>0</v>
      </c>
      <c r="Z13" s="18">
        <v>1</v>
      </c>
      <c r="AA13" s="18">
        <v>28</v>
      </c>
      <c r="AB13" s="18">
        <v>0</v>
      </c>
      <c r="AC13" s="18">
        <v>0</v>
      </c>
      <c r="AD13" s="18">
        <v>1</v>
      </c>
      <c r="AE13" s="18">
        <v>5</v>
      </c>
      <c r="AF13" s="18">
        <v>0</v>
      </c>
      <c r="AG13" s="18">
        <v>0</v>
      </c>
      <c r="AH13" s="18">
        <v>6</v>
      </c>
      <c r="AI13" s="18">
        <v>0</v>
      </c>
      <c r="AJ13" s="21">
        <f t="shared" si="2"/>
        <v>50</v>
      </c>
      <c r="AK13" s="17">
        <f t="shared" si="3"/>
        <v>0.1736111111111111</v>
      </c>
      <c r="AL13" s="22">
        <f t="shared" si="4"/>
        <v>62</v>
      </c>
      <c r="AM13" s="22">
        <v>4</v>
      </c>
      <c r="AN13" s="16"/>
      <c r="AO13" s="13"/>
    </row>
    <row r="14" spans="1:41" s="12" customFormat="1" ht="17.25" customHeight="1">
      <c r="A14" s="16">
        <v>5</v>
      </c>
      <c r="B14" s="4" t="s">
        <v>29</v>
      </c>
      <c r="C14" s="17">
        <v>0.6687500000000001</v>
      </c>
      <c r="D14" s="5">
        <v>0.4930555555555556</v>
      </c>
      <c r="E14" s="6">
        <v>0</v>
      </c>
      <c r="F14" s="6">
        <v>0</v>
      </c>
      <c r="G14" s="6">
        <v>0</v>
      </c>
      <c r="H14" s="18">
        <v>0</v>
      </c>
      <c r="I14" s="18">
        <v>0</v>
      </c>
      <c r="J14" s="18">
        <v>5</v>
      </c>
      <c r="K14" s="19">
        <f t="shared" si="0"/>
        <v>5</v>
      </c>
      <c r="L14" s="18">
        <v>1</v>
      </c>
      <c r="M14" s="18">
        <v>0</v>
      </c>
      <c r="N14" s="18">
        <v>0</v>
      </c>
      <c r="O14" s="18">
        <v>1</v>
      </c>
      <c r="P14" s="19">
        <f t="shared" si="1"/>
        <v>2</v>
      </c>
      <c r="Q14" s="18">
        <v>4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6</v>
      </c>
      <c r="X14" s="18">
        <v>0</v>
      </c>
      <c r="Y14" s="18">
        <v>0</v>
      </c>
      <c r="Z14" s="18">
        <v>1</v>
      </c>
      <c r="AA14" s="18">
        <v>31</v>
      </c>
      <c r="AB14" s="18">
        <v>5</v>
      </c>
      <c r="AC14" s="18">
        <v>0</v>
      </c>
      <c r="AD14" s="18">
        <v>0</v>
      </c>
      <c r="AE14" s="18">
        <v>0</v>
      </c>
      <c r="AF14" s="18">
        <v>3</v>
      </c>
      <c r="AG14" s="18">
        <v>0</v>
      </c>
      <c r="AH14" s="18">
        <v>3</v>
      </c>
      <c r="AI14" s="18">
        <v>4</v>
      </c>
      <c r="AJ14" s="21">
        <f t="shared" si="2"/>
        <v>57</v>
      </c>
      <c r="AK14" s="17">
        <f t="shared" si="3"/>
        <v>0.1756944444444445</v>
      </c>
      <c r="AL14" s="22">
        <f t="shared" si="4"/>
        <v>64</v>
      </c>
      <c r="AM14" s="22">
        <v>5</v>
      </c>
      <c r="AN14" s="16"/>
      <c r="AO14" s="13"/>
    </row>
    <row r="15" spans="1:41" s="12" customFormat="1" ht="18" customHeight="1">
      <c r="A15" s="16">
        <v>6</v>
      </c>
      <c r="B15" s="4" t="s">
        <v>30</v>
      </c>
      <c r="C15" s="17">
        <v>0.6770833333333334</v>
      </c>
      <c r="D15" s="5">
        <v>0.49652777777777773</v>
      </c>
      <c r="E15" s="6">
        <v>0</v>
      </c>
      <c r="F15" s="6">
        <v>0</v>
      </c>
      <c r="G15" s="6">
        <v>0</v>
      </c>
      <c r="H15" s="18">
        <v>0</v>
      </c>
      <c r="I15" s="18">
        <v>0</v>
      </c>
      <c r="J15" s="18">
        <v>5</v>
      </c>
      <c r="K15" s="19">
        <f t="shared" si="0"/>
        <v>5</v>
      </c>
      <c r="L15" s="18">
        <v>2</v>
      </c>
      <c r="M15" s="18">
        <v>0</v>
      </c>
      <c r="N15" s="18">
        <v>0</v>
      </c>
      <c r="O15" s="18">
        <v>3</v>
      </c>
      <c r="P15" s="19">
        <f t="shared" si="1"/>
        <v>5</v>
      </c>
      <c r="Q15" s="18">
        <v>0</v>
      </c>
      <c r="R15" s="18">
        <v>2</v>
      </c>
      <c r="S15" s="18">
        <v>10</v>
      </c>
      <c r="T15" s="18">
        <v>0</v>
      </c>
      <c r="U15" s="18">
        <v>5</v>
      </c>
      <c r="V15" s="18">
        <v>9</v>
      </c>
      <c r="W15" s="18">
        <v>0</v>
      </c>
      <c r="X15" s="18">
        <v>0</v>
      </c>
      <c r="Y15" s="18">
        <v>0</v>
      </c>
      <c r="Z15" s="18">
        <v>0</v>
      </c>
      <c r="AA15" s="18">
        <v>6</v>
      </c>
      <c r="AB15" s="18">
        <v>0</v>
      </c>
      <c r="AC15" s="18">
        <v>0</v>
      </c>
      <c r="AD15" s="18">
        <v>0</v>
      </c>
      <c r="AE15" s="18">
        <v>5</v>
      </c>
      <c r="AF15" s="18">
        <v>6</v>
      </c>
      <c r="AG15" s="18">
        <v>0</v>
      </c>
      <c r="AH15" s="18">
        <v>16</v>
      </c>
      <c r="AI15" s="18">
        <v>0</v>
      </c>
      <c r="AJ15" s="21">
        <f t="shared" si="2"/>
        <v>59</v>
      </c>
      <c r="AK15" s="17">
        <f t="shared" si="3"/>
        <v>0.18055555555555564</v>
      </c>
      <c r="AL15" s="22">
        <f t="shared" si="4"/>
        <v>69</v>
      </c>
      <c r="AM15" s="22">
        <v>6</v>
      </c>
      <c r="AN15" s="16"/>
      <c r="AO15" s="13"/>
    </row>
    <row r="16" spans="1:41" s="12" customFormat="1" ht="16.5" customHeight="1">
      <c r="A16" s="16">
        <v>7</v>
      </c>
      <c r="B16" s="4" t="s">
        <v>31</v>
      </c>
      <c r="C16" s="17">
        <v>0.7048611111111112</v>
      </c>
      <c r="D16" s="5">
        <v>0.5347222222222222</v>
      </c>
      <c r="E16" s="6">
        <v>0</v>
      </c>
      <c r="F16" s="6">
        <v>0</v>
      </c>
      <c r="G16" s="6">
        <v>0</v>
      </c>
      <c r="H16" s="18">
        <v>0</v>
      </c>
      <c r="I16" s="18">
        <v>0</v>
      </c>
      <c r="J16" s="18">
        <v>4</v>
      </c>
      <c r="K16" s="19">
        <f t="shared" si="0"/>
        <v>4</v>
      </c>
      <c r="L16" s="18">
        <v>0</v>
      </c>
      <c r="M16" s="18">
        <v>0</v>
      </c>
      <c r="N16" s="18">
        <v>0</v>
      </c>
      <c r="O16" s="18">
        <v>4</v>
      </c>
      <c r="P16" s="19">
        <f t="shared" si="1"/>
        <v>4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32</v>
      </c>
      <c r="AB16" s="18">
        <v>0</v>
      </c>
      <c r="AC16" s="18">
        <v>0</v>
      </c>
      <c r="AD16" s="18">
        <v>1</v>
      </c>
      <c r="AE16" s="18">
        <v>4</v>
      </c>
      <c r="AF16" s="18">
        <v>26</v>
      </c>
      <c r="AG16" s="18">
        <v>0</v>
      </c>
      <c r="AH16" s="18">
        <v>3</v>
      </c>
      <c r="AI16" s="18">
        <v>4</v>
      </c>
      <c r="AJ16" s="21">
        <f t="shared" si="2"/>
        <v>70</v>
      </c>
      <c r="AK16" s="17">
        <f t="shared" si="3"/>
        <v>0.17013888888888895</v>
      </c>
      <c r="AL16" s="22">
        <f t="shared" si="4"/>
        <v>78</v>
      </c>
      <c r="AM16" s="22">
        <v>7</v>
      </c>
      <c r="AN16" s="16"/>
      <c r="AO16" s="13"/>
    </row>
    <row r="17" spans="1:41" s="12" customFormat="1" ht="18" customHeight="1">
      <c r="A17" s="16">
        <v>8</v>
      </c>
      <c r="B17" s="4" t="s">
        <v>27</v>
      </c>
      <c r="C17" s="17">
        <v>0.6256944444444444</v>
      </c>
      <c r="D17" s="5">
        <v>0.4513888888888889</v>
      </c>
      <c r="E17" s="6">
        <v>0</v>
      </c>
      <c r="F17" s="6">
        <v>0</v>
      </c>
      <c r="G17" s="6">
        <v>0</v>
      </c>
      <c r="H17" s="18">
        <v>0</v>
      </c>
      <c r="I17" s="18">
        <v>0</v>
      </c>
      <c r="J17" s="18">
        <v>8</v>
      </c>
      <c r="K17" s="19">
        <f t="shared" si="0"/>
        <v>8</v>
      </c>
      <c r="L17" s="18">
        <v>0</v>
      </c>
      <c r="M17" s="18">
        <v>0</v>
      </c>
      <c r="N17" s="18">
        <v>0</v>
      </c>
      <c r="O17" s="18">
        <v>4</v>
      </c>
      <c r="P17" s="19">
        <f t="shared" si="1"/>
        <v>4</v>
      </c>
      <c r="Q17" s="18">
        <v>4</v>
      </c>
      <c r="R17" s="18">
        <v>2</v>
      </c>
      <c r="S17" s="18">
        <v>0</v>
      </c>
      <c r="T17" s="18">
        <v>4</v>
      </c>
      <c r="U17" s="18">
        <v>5</v>
      </c>
      <c r="V17" s="18">
        <v>9</v>
      </c>
      <c r="W17" s="18">
        <v>6</v>
      </c>
      <c r="X17" s="18">
        <v>0</v>
      </c>
      <c r="Y17" s="18">
        <v>0</v>
      </c>
      <c r="Z17" s="18">
        <v>2</v>
      </c>
      <c r="AA17" s="18">
        <v>24</v>
      </c>
      <c r="AB17" s="18">
        <v>0</v>
      </c>
      <c r="AC17" s="18">
        <v>0</v>
      </c>
      <c r="AD17" s="18">
        <v>0</v>
      </c>
      <c r="AE17" s="18">
        <v>5</v>
      </c>
      <c r="AF17" s="18">
        <v>10</v>
      </c>
      <c r="AG17" s="18">
        <v>0</v>
      </c>
      <c r="AH17" s="18">
        <v>0</v>
      </c>
      <c r="AI17" s="18">
        <v>4</v>
      </c>
      <c r="AJ17" s="21">
        <f t="shared" si="2"/>
        <v>75</v>
      </c>
      <c r="AK17" s="17">
        <f t="shared" si="3"/>
        <v>0.17430555555555555</v>
      </c>
      <c r="AL17" s="22">
        <f t="shared" si="4"/>
        <v>87</v>
      </c>
      <c r="AM17" s="22">
        <v>8</v>
      </c>
      <c r="AN17" s="16"/>
      <c r="AO17" s="13"/>
    </row>
    <row r="18" spans="1:41" s="12" customFormat="1" ht="18" customHeight="1">
      <c r="A18" s="16">
        <v>9</v>
      </c>
      <c r="B18" s="4" t="s">
        <v>70</v>
      </c>
      <c r="C18" s="17">
        <v>0.7138888888888889</v>
      </c>
      <c r="D18" s="5">
        <v>0.5381944444444444</v>
      </c>
      <c r="E18" s="6">
        <v>0</v>
      </c>
      <c r="F18" s="6">
        <v>0</v>
      </c>
      <c r="G18" s="6">
        <v>0</v>
      </c>
      <c r="H18" s="18">
        <v>0</v>
      </c>
      <c r="I18" s="18">
        <v>0</v>
      </c>
      <c r="J18" s="18">
        <v>0</v>
      </c>
      <c r="K18" s="19">
        <f t="shared" si="0"/>
        <v>0</v>
      </c>
      <c r="L18" s="18">
        <v>0</v>
      </c>
      <c r="M18" s="18">
        <v>0</v>
      </c>
      <c r="N18" s="18">
        <v>0</v>
      </c>
      <c r="O18" s="18">
        <v>2</v>
      </c>
      <c r="P18" s="19">
        <f t="shared" si="1"/>
        <v>2</v>
      </c>
      <c r="Q18" s="18">
        <v>0</v>
      </c>
      <c r="R18" s="18">
        <v>2</v>
      </c>
      <c r="S18" s="18">
        <v>0</v>
      </c>
      <c r="T18" s="18">
        <v>3</v>
      </c>
      <c r="U18" s="18">
        <v>5</v>
      </c>
      <c r="V18" s="18">
        <v>3</v>
      </c>
      <c r="W18" s="18">
        <v>6</v>
      </c>
      <c r="X18" s="18">
        <v>0</v>
      </c>
      <c r="Y18" s="18">
        <v>0</v>
      </c>
      <c r="Z18" s="18">
        <v>0</v>
      </c>
      <c r="AA18" s="18">
        <v>28</v>
      </c>
      <c r="AB18" s="18">
        <v>0</v>
      </c>
      <c r="AC18" s="18">
        <v>0</v>
      </c>
      <c r="AD18" s="18">
        <v>0</v>
      </c>
      <c r="AE18" s="18">
        <v>2</v>
      </c>
      <c r="AF18" s="18">
        <v>11</v>
      </c>
      <c r="AG18" s="18">
        <v>0</v>
      </c>
      <c r="AH18" s="18">
        <v>60</v>
      </c>
      <c r="AI18" s="18">
        <v>0</v>
      </c>
      <c r="AJ18" s="21">
        <f t="shared" si="2"/>
        <v>120</v>
      </c>
      <c r="AK18" s="17">
        <f t="shared" si="3"/>
        <v>0.1756944444444445</v>
      </c>
      <c r="AL18" s="22">
        <f t="shared" si="4"/>
        <v>122</v>
      </c>
      <c r="AM18" s="22">
        <v>9</v>
      </c>
      <c r="AN18" s="16"/>
      <c r="AO18" s="13"/>
    </row>
    <row r="19" spans="1:41" s="12" customFormat="1" ht="17.25" customHeight="1">
      <c r="A19" s="16">
        <v>10</v>
      </c>
      <c r="B19" s="4" t="s">
        <v>33</v>
      </c>
      <c r="C19" s="17">
        <v>0.751388888888889</v>
      </c>
      <c r="D19" s="5">
        <v>0.576388888888889</v>
      </c>
      <c r="E19" s="6">
        <v>0</v>
      </c>
      <c r="F19" s="6">
        <v>10</v>
      </c>
      <c r="G19" s="6">
        <v>0</v>
      </c>
      <c r="H19" s="18">
        <v>0</v>
      </c>
      <c r="I19" s="18">
        <v>0</v>
      </c>
      <c r="J19" s="18">
        <v>7</v>
      </c>
      <c r="K19" s="19">
        <f t="shared" si="0"/>
        <v>17</v>
      </c>
      <c r="L19" s="18">
        <v>1</v>
      </c>
      <c r="M19" s="18">
        <v>2</v>
      </c>
      <c r="N19" s="18">
        <v>0</v>
      </c>
      <c r="O19" s="18">
        <v>5</v>
      </c>
      <c r="P19" s="19">
        <f t="shared" si="1"/>
        <v>8</v>
      </c>
      <c r="Q19" s="18">
        <v>0</v>
      </c>
      <c r="R19" s="18">
        <v>4</v>
      </c>
      <c r="S19" s="18">
        <v>10</v>
      </c>
      <c r="T19" s="18">
        <v>5</v>
      </c>
      <c r="U19" s="18">
        <v>0</v>
      </c>
      <c r="V19" s="18">
        <v>3</v>
      </c>
      <c r="W19" s="18">
        <v>0</v>
      </c>
      <c r="X19" s="18">
        <v>0</v>
      </c>
      <c r="Y19" s="18">
        <v>0</v>
      </c>
      <c r="Z19" s="18">
        <v>1</v>
      </c>
      <c r="AA19" s="18">
        <v>64</v>
      </c>
      <c r="AB19" s="18">
        <v>0</v>
      </c>
      <c r="AC19" s="20">
        <v>0</v>
      </c>
      <c r="AD19" s="18">
        <v>0</v>
      </c>
      <c r="AE19" s="18">
        <v>5</v>
      </c>
      <c r="AF19" s="18">
        <v>7</v>
      </c>
      <c r="AG19" s="18">
        <v>0</v>
      </c>
      <c r="AH19" s="18">
        <v>21</v>
      </c>
      <c r="AI19" s="18">
        <v>0</v>
      </c>
      <c r="AJ19" s="21">
        <f t="shared" si="2"/>
        <v>120</v>
      </c>
      <c r="AK19" s="17">
        <f t="shared" si="3"/>
        <v>0.17500000000000004</v>
      </c>
      <c r="AL19" s="22">
        <f t="shared" si="4"/>
        <v>145</v>
      </c>
      <c r="AM19" s="22">
        <v>10</v>
      </c>
      <c r="AN19" s="16"/>
      <c r="AO19" s="13"/>
    </row>
    <row r="20" spans="1:41" s="12" customFormat="1" ht="17.25" customHeight="1">
      <c r="A20" s="16">
        <v>11</v>
      </c>
      <c r="B20" s="4" t="s">
        <v>9</v>
      </c>
      <c r="C20" s="17">
        <v>0.7034722222222222</v>
      </c>
      <c r="D20" s="5">
        <v>0.5243055555555556</v>
      </c>
      <c r="E20" s="6">
        <v>0</v>
      </c>
      <c r="F20" s="6">
        <v>10</v>
      </c>
      <c r="G20" s="7">
        <v>10</v>
      </c>
      <c r="H20" s="18">
        <v>0</v>
      </c>
      <c r="I20" s="18">
        <v>0</v>
      </c>
      <c r="J20" s="18">
        <v>0</v>
      </c>
      <c r="K20" s="19">
        <f t="shared" si="0"/>
        <v>20</v>
      </c>
      <c r="L20" s="18">
        <v>0</v>
      </c>
      <c r="M20" s="18">
        <v>0</v>
      </c>
      <c r="N20" s="18">
        <v>0</v>
      </c>
      <c r="O20" s="18">
        <v>3</v>
      </c>
      <c r="P20" s="19">
        <f t="shared" si="1"/>
        <v>3</v>
      </c>
      <c r="Q20" s="18">
        <v>0</v>
      </c>
      <c r="R20" s="18">
        <v>2</v>
      </c>
      <c r="S20" s="18">
        <v>0</v>
      </c>
      <c r="T20" s="18">
        <v>5</v>
      </c>
      <c r="U20" s="18">
        <v>0</v>
      </c>
      <c r="V20" s="18">
        <v>9</v>
      </c>
      <c r="W20" s="18">
        <v>0</v>
      </c>
      <c r="X20" s="18">
        <v>0</v>
      </c>
      <c r="Y20" s="18">
        <v>0</v>
      </c>
      <c r="Z20" s="18">
        <v>7</v>
      </c>
      <c r="AA20" s="18">
        <v>25</v>
      </c>
      <c r="AB20" s="18">
        <v>5</v>
      </c>
      <c r="AC20" s="18">
        <v>0</v>
      </c>
      <c r="AD20" s="18">
        <v>0</v>
      </c>
      <c r="AE20" s="18">
        <v>5</v>
      </c>
      <c r="AF20" s="18">
        <v>15</v>
      </c>
      <c r="AG20" s="18">
        <v>0</v>
      </c>
      <c r="AH20" s="18">
        <v>66</v>
      </c>
      <c r="AI20" s="18">
        <v>8</v>
      </c>
      <c r="AJ20" s="21">
        <f t="shared" si="2"/>
        <v>147</v>
      </c>
      <c r="AK20" s="17">
        <f t="shared" si="3"/>
        <v>0.17916666666666659</v>
      </c>
      <c r="AL20" s="22">
        <f t="shared" si="4"/>
        <v>170</v>
      </c>
      <c r="AM20" s="22">
        <v>11</v>
      </c>
      <c r="AN20" s="16"/>
      <c r="AO20" s="13"/>
    </row>
    <row r="21" spans="1:40" s="10" customFormat="1" ht="18" customHeight="1">
      <c r="A21" s="16">
        <v>12</v>
      </c>
      <c r="B21" s="4" t="s">
        <v>19</v>
      </c>
      <c r="C21" s="17">
        <v>0.6555555555555556</v>
      </c>
      <c r="D21" s="5">
        <v>0.4791666666666667</v>
      </c>
      <c r="E21" s="6">
        <v>0</v>
      </c>
      <c r="F21" s="6">
        <v>0</v>
      </c>
      <c r="G21" s="6">
        <v>0</v>
      </c>
      <c r="H21" s="18">
        <v>0</v>
      </c>
      <c r="I21" s="18">
        <v>0</v>
      </c>
      <c r="J21" s="18">
        <v>0</v>
      </c>
      <c r="K21" s="19">
        <f t="shared" si="0"/>
        <v>0</v>
      </c>
      <c r="L21" s="18">
        <v>0</v>
      </c>
      <c r="M21" s="18">
        <v>0</v>
      </c>
      <c r="N21" s="18">
        <v>0</v>
      </c>
      <c r="O21" s="18">
        <v>3</v>
      </c>
      <c r="P21" s="19">
        <f t="shared" si="1"/>
        <v>3</v>
      </c>
      <c r="Q21" s="23">
        <v>0</v>
      </c>
      <c r="R21" s="23">
        <v>2</v>
      </c>
      <c r="S21" s="23">
        <v>0</v>
      </c>
      <c r="T21" s="34">
        <v>0</v>
      </c>
      <c r="U21" s="34">
        <v>0</v>
      </c>
      <c r="V21" s="23">
        <v>0</v>
      </c>
      <c r="W21" s="23">
        <v>6</v>
      </c>
      <c r="X21" s="23">
        <v>0</v>
      </c>
      <c r="Y21" s="23">
        <v>0</v>
      </c>
      <c r="Z21" s="23">
        <v>1</v>
      </c>
      <c r="AA21" s="23">
        <v>0</v>
      </c>
      <c r="AB21" s="23">
        <v>0</v>
      </c>
      <c r="AC21" s="23">
        <v>0</v>
      </c>
      <c r="AD21" s="23">
        <v>0</v>
      </c>
      <c r="AE21" s="23">
        <v>4</v>
      </c>
      <c r="AF21" s="23">
        <v>0</v>
      </c>
      <c r="AG21" s="23">
        <v>0</v>
      </c>
      <c r="AH21" s="23">
        <v>0</v>
      </c>
      <c r="AI21" s="23">
        <v>0</v>
      </c>
      <c r="AJ21" s="21">
        <f t="shared" si="2"/>
        <v>13</v>
      </c>
      <c r="AK21" s="24">
        <f t="shared" si="3"/>
        <v>0.17638888888888887</v>
      </c>
      <c r="AL21" s="22">
        <f t="shared" si="4"/>
        <v>16</v>
      </c>
      <c r="AM21" s="25">
        <v>12</v>
      </c>
      <c r="AN21" s="26" t="s">
        <v>63</v>
      </c>
    </row>
    <row r="22" spans="1:40" s="10" customFormat="1" ht="18" customHeight="1">
      <c r="A22" s="16">
        <v>13</v>
      </c>
      <c r="B22" s="4" t="s">
        <v>8</v>
      </c>
      <c r="C22" s="17">
        <v>0.6868055555555556</v>
      </c>
      <c r="D22" s="5">
        <v>0.5104166666666666</v>
      </c>
      <c r="E22" s="6">
        <v>0</v>
      </c>
      <c r="F22" s="6">
        <v>0</v>
      </c>
      <c r="G22" s="6">
        <v>0</v>
      </c>
      <c r="H22" s="18">
        <v>0</v>
      </c>
      <c r="I22" s="18">
        <v>0</v>
      </c>
      <c r="J22" s="18">
        <v>0</v>
      </c>
      <c r="K22" s="19">
        <f t="shared" si="0"/>
        <v>0</v>
      </c>
      <c r="L22" s="18">
        <v>1</v>
      </c>
      <c r="M22" s="18">
        <v>0</v>
      </c>
      <c r="N22" s="18">
        <v>0</v>
      </c>
      <c r="O22" s="18">
        <v>1</v>
      </c>
      <c r="P22" s="19">
        <f t="shared" si="1"/>
        <v>2</v>
      </c>
      <c r="Q22" s="34">
        <v>0</v>
      </c>
      <c r="R22" s="34">
        <v>0</v>
      </c>
      <c r="S22" s="34">
        <v>0</v>
      </c>
      <c r="T22" s="23">
        <v>1</v>
      </c>
      <c r="U22" s="23">
        <v>0</v>
      </c>
      <c r="V22" s="23">
        <v>0</v>
      </c>
      <c r="W22" s="23">
        <v>6</v>
      </c>
      <c r="X22" s="23">
        <v>0</v>
      </c>
      <c r="Y22" s="23">
        <v>0</v>
      </c>
      <c r="Z22" s="23">
        <v>1</v>
      </c>
      <c r="AA22" s="23">
        <v>6</v>
      </c>
      <c r="AB22" s="23">
        <v>0</v>
      </c>
      <c r="AC22" s="23">
        <v>0</v>
      </c>
      <c r="AD22" s="23">
        <v>0</v>
      </c>
      <c r="AE22" s="23">
        <v>5</v>
      </c>
      <c r="AF22" s="23">
        <v>0</v>
      </c>
      <c r="AG22" s="23">
        <v>0</v>
      </c>
      <c r="AH22" s="23">
        <v>81</v>
      </c>
      <c r="AI22" s="23">
        <v>0</v>
      </c>
      <c r="AJ22" s="21">
        <f t="shared" si="2"/>
        <v>100</v>
      </c>
      <c r="AK22" s="24">
        <f t="shared" si="3"/>
        <v>0.17638888888888893</v>
      </c>
      <c r="AL22" s="22">
        <f t="shared" si="4"/>
        <v>102</v>
      </c>
      <c r="AM22" s="25">
        <v>13</v>
      </c>
      <c r="AN22" s="26" t="s">
        <v>64</v>
      </c>
    </row>
    <row r="23" spans="1:40" s="10" customFormat="1" ht="18" customHeight="1">
      <c r="A23" s="16">
        <v>14</v>
      </c>
      <c r="B23" s="4" t="s">
        <v>13</v>
      </c>
      <c r="C23" s="17">
        <v>0.6979166666666666</v>
      </c>
      <c r="D23" s="5">
        <v>0.5208333333333334</v>
      </c>
      <c r="E23" s="6">
        <v>0</v>
      </c>
      <c r="F23" s="6">
        <v>10</v>
      </c>
      <c r="G23" s="6">
        <v>0</v>
      </c>
      <c r="H23" s="18">
        <v>0</v>
      </c>
      <c r="I23" s="18">
        <v>0</v>
      </c>
      <c r="J23" s="18">
        <v>10</v>
      </c>
      <c r="K23" s="19">
        <f t="shared" si="0"/>
        <v>20</v>
      </c>
      <c r="L23" s="18">
        <v>1</v>
      </c>
      <c r="M23" s="18">
        <v>2</v>
      </c>
      <c r="N23" s="18">
        <v>0</v>
      </c>
      <c r="O23" s="18">
        <v>4</v>
      </c>
      <c r="P23" s="19">
        <f t="shared" si="1"/>
        <v>7</v>
      </c>
      <c r="Q23" s="23">
        <v>0</v>
      </c>
      <c r="R23" s="23">
        <v>4</v>
      </c>
      <c r="S23" s="23">
        <v>0</v>
      </c>
      <c r="T23" s="34">
        <v>0</v>
      </c>
      <c r="U23" s="34">
        <v>0</v>
      </c>
      <c r="V23" s="34">
        <v>0</v>
      </c>
      <c r="W23" s="23">
        <v>0</v>
      </c>
      <c r="X23" s="23">
        <v>0</v>
      </c>
      <c r="Y23" s="23">
        <v>12</v>
      </c>
      <c r="Z23" s="23">
        <v>20</v>
      </c>
      <c r="AA23" s="23">
        <v>52</v>
      </c>
      <c r="AB23" s="23">
        <v>0</v>
      </c>
      <c r="AC23" s="23">
        <v>0</v>
      </c>
      <c r="AD23" s="23">
        <v>0</v>
      </c>
      <c r="AE23" s="23">
        <v>4</v>
      </c>
      <c r="AF23" s="23">
        <v>61</v>
      </c>
      <c r="AG23" s="23">
        <v>25</v>
      </c>
      <c r="AH23" s="23">
        <v>60</v>
      </c>
      <c r="AI23" s="23">
        <v>8</v>
      </c>
      <c r="AJ23" s="21">
        <f t="shared" si="2"/>
        <v>246</v>
      </c>
      <c r="AK23" s="24">
        <f t="shared" si="3"/>
        <v>0.17708333333333326</v>
      </c>
      <c r="AL23" s="22">
        <f t="shared" si="4"/>
        <v>273</v>
      </c>
      <c r="AM23" s="25">
        <v>14</v>
      </c>
      <c r="AN23" s="26" t="s">
        <v>64</v>
      </c>
    </row>
    <row r="24" spans="1:40" s="10" customFormat="1" ht="17.25" customHeight="1">
      <c r="A24" s="16">
        <v>15</v>
      </c>
      <c r="B24" s="4" t="s">
        <v>24</v>
      </c>
      <c r="C24" s="17">
        <v>0.6749999999999999</v>
      </c>
      <c r="D24" s="5">
        <v>0.5069444444444444</v>
      </c>
      <c r="E24" s="6">
        <v>0</v>
      </c>
      <c r="F24" s="6">
        <v>0</v>
      </c>
      <c r="G24" s="6">
        <v>0</v>
      </c>
      <c r="H24" s="18">
        <v>0</v>
      </c>
      <c r="I24" s="18">
        <v>0</v>
      </c>
      <c r="J24" s="18">
        <v>4</v>
      </c>
      <c r="K24" s="19">
        <f t="shared" si="0"/>
        <v>4</v>
      </c>
      <c r="L24" s="18">
        <v>2</v>
      </c>
      <c r="M24" s="18">
        <v>0</v>
      </c>
      <c r="N24" s="18">
        <v>0</v>
      </c>
      <c r="O24" s="18">
        <v>3</v>
      </c>
      <c r="P24" s="19">
        <f t="shared" si="1"/>
        <v>5</v>
      </c>
      <c r="Q24" s="23">
        <v>0</v>
      </c>
      <c r="R24" s="23">
        <v>2</v>
      </c>
      <c r="S24" s="23">
        <v>0</v>
      </c>
      <c r="T24" s="34">
        <v>0</v>
      </c>
      <c r="U24" s="34">
        <v>0</v>
      </c>
      <c r="V24" s="23">
        <v>3</v>
      </c>
      <c r="W24" s="23">
        <v>6</v>
      </c>
      <c r="X24" s="23">
        <v>0</v>
      </c>
      <c r="Y24" s="23">
        <v>0</v>
      </c>
      <c r="Z24" s="23">
        <v>1</v>
      </c>
      <c r="AA24" s="23">
        <v>37</v>
      </c>
      <c r="AB24" s="23">
        <v>0</v>
      </c>
      <c r="AC24" s="23">
        <v>0</v>
      </c>
      <c r="AD24" s="23">
        <v>0</v>
      </c>
      <c r="AE24" s="23">
        <v>5</v>
      </c>
      <c r="AF24" s="23">
        <v>51</v>
      </c>
      <c r="AG24" s="20">
        <v>25</v>
      </c>
      <c r="AH24" s="34">
        <v>0</v>
      </c>
      <c r="AI24" s="35">
        <v>0</v>
      </c>
      <c r="AJ24" s="21">
        <f t="shared" si="2"/>
        <v>130</v>
      </c>
      <c r="AK24" s="24">
        <f t="shared" si="3"/>
        <v>0.1680555555555555</v>
      </c>
      <c r="AL24" s="22">
        <f t="shared" si="4"/>
        <v>139</v>
      </c>
      <c r="AM24" s="25">
        <v>15</v>
      </c>
      <c r="AN24" s="26" t="s">
        <v>65</v>
      </c>
    </row>
    <row r="25" spans="1:40" s="10" customFormat="1" ht="17.25" customHeight="1">
      <c r="A25" s="16">
        <v>16</v>
      </c>
      <c r="B25" s="4" t="s">
        <v>12</v>
      </c>
      <c r="C25" s="17">
        <v>0.6805555555555555</v>
      </c>
      <c r="D25" s="5">
        <v>0.5625</v>
      </c>
      <c r="E25" s="6">
        <v>0</v>
      </c>
      <c r="F25" s="6">
        <v>0</v>
      </c>
      <c r="G25" s="6">
        <v>0</v>
      </c>
      <c r="H25" s="18">
        <v>0</v>
      </c>
      <c r="I25" s="18">
        <v>0</v>
      </c>
      <c r="J25" s="18">
        <v>14</v>
      </c>
      <c r="K25" s="19">
        <f t="shared" si="0"/>
        <v>14</v>
      </c>
      <c r="L25" s="18">
        <v>0</v>
      </c>
      <c r="M25" s="18">
        <v>0</v>
      </c>
      <c r="N25" s="18">
        <v>0</v>
      </c>
      <c r="O25" s="18">
        <v>2</v>
      </c>
      <c r="P25" s="19">
        <f t="shared" si="1"/>
        <v>2</v>
      </c>
      <c r="Q25" s="23">
        <v>4</v>
      </c>
      <c r="R25" s="23">
        <v>2</v>
      </c>
      <c r="S25" s="23">
        <v>23</v>
      </c>
      <c r="T25" s="23">
        <v>3</v>
      </c>
      <c r="U25" s="23">
        <v>0</v>
      </c>
      <c r="V25" s="23">
        <v>15</v>
      </c>
      <c r="W25" s="23">
        <v>6</v>
      </c>
      <c r="X25" s="23">
        <v>0</v>
      </c>
      <c r="Y25" s="23">
        <v>10</v>
      </c>
      <c r="Z25" s="23">
        <v>0</v>
      </c>
      <c r="AA25" s="23">
        <v>51</v>
      </c>
      <c r="AB25" s="23">
        <v>5</v>
      </c>
      <c r="AC25" s="23">
        <v>0</v>
      </c>
      <c r="AD25" s="34">
        <v>0</v>
      </c>
      <c r="AE25" s="34">
        <v>0</v>
      </c>
      <c r="AF25" s="34">
        <v>0</v>
      </c>
      <c r="AG25" s="34">
        <v>0</v>
      </c>
      <c r="AH25" s="35">
        <v>0</v>
      </c>
      <c r="AI25" s="35">
        <v>0</v>
      </c>
      <c r="AJ25" s="21">
        <f t="shared" si="2"/>
        <v>119</v>
      </c>
      <c r="AK25" s="24">
        <f t="shared" si="3"/>
        <v>0.11805555555555547</v>
      </c>
      <c r="AL25" s="22">
        <f t="shared" si="4"/>
        <v>135</v>
      </c>
      <c r="AM25" s="25">
        <v>16</v>
      </c>
      <c r="AN25" s="26" t="s">
        <v>66</v>
      </c>
    </row>
    <row r="26" spans="1:40" s="10" customFormat="1" ht="19.5" customHeight="1">
      <c r="A26" s="16">
        <v>17</v>
      </c>
      <c r="B26" s="4" t="s">
        <v>32</v>
      </c>
      <c r="C26" s="17">
        <v>0.7159722222222222</v>
      </c>
      <c r="D26" s="5">
        <v>0.548611111111111</v>
      </c>
      <c r="E26" s="6">
        <v>0</v>
      </c>
      <c r="F26" s="6">
        <v>0</v>
      </c>
      <c r="G26" s="6">
        <v>0</v>
      </c>
      <c r="H26" s="18">
        <v>0</v>
      </c>
      <c r="I26" s="18">
        <v>0</v>
      </c>
      <c r="J26" s="18">
        <v>0</v>
      </c>
      <c r="K26" s="21">
        <f>SUM(E26:J26)</f>
        <v>0</v>
      </c>
      <c r="L26" s="18">
        <v>2</v>
      </c>
      <c r="M26" s="18">
        <v>0</v>
      </c>
      <c r="N26" s="18">
        <v>0</v>
      </c>
      <c r="O26" s="18">
        <v>2</v>
      </c>
      <c r="P26" s="19">
        <f t="shared" si="1"/>
        <v>4</v>
      </c>
      <c r="Q26" s="27">
        <v>0</v>
      </c>
      <c r="R26" s="23">
        <v>0</v>
      </c>
      <c r="S26" s="34">
        <v>0</v>
      </c>
      <c r="T26" s="34">
        <v>0</v>
      </c>
      <c r="U26" s="34">
        <v>0</v>
      </c>
      <c r="V26" s="27">
        <v>21</v>
      </c>
      <c r="W26" s="23">
        <v>6</v>
      </c>
      <c r="X26" s="23">
        <v>0</v>
      </c>
      <c r="Y26" s="23">
        <v>8</v>
      </c>
      <c r="Z26" s="34">
        <v>0</v>
      </c>
      <c r="AA26" s="23">
        <v>45</v>
      </c>
      <c r="AB26" s="23">
        <v>0</v>
      </c>
      <c r="AC26" s="23">
        <v>2</v>
      </c>
      <c r="AD26" s="23">
        <v>0</v>
      </c>
      <c r="AE26" s="23">
        <v>2</v>
      </c>
      <c r="AF26" s="23">
        <v>25</v>
      </c>
      <c r="AG26" s="23">
        <v>25</v>
      </c>
      <c r="AH26" s="34">
        <v>0</v>
      </c>
      <c r="AI26" s="35">
        <v>0</v>
      </c>
      <c r="AJ26" s="21">
        <f t="shared" si="2"/>
        <v>134</v>
      </c>
      <c r="AK26" s="24">
        <f t="shared" si="3"/>
        <v>0.16736111111111118</v>
      </c>
      <c r="AL26" s="22">
        <f t="shared" si="4"/>
        <v>138</v>
      </c>
      <c r="AM26" s="25">
        <v>17</v>
      </c>
      <c r="AN26" s="26" t="s">
        <v>66</v>
      </c>
    </row>
    <row r="27" spans="1:40" s="10" customFormat="1" ht="18" customHeight="1">
      <c r="A27" s="16">
        <v>18</v>
      </c>
      <c r="B27" s="4" t="s">
        <v>11</v>
      </c>
      <c r="C27" s="17">
        <v>0.7256944444444445</v>
      </c>
      <c r="D27" s="5">
        <v>0.5520833333333334</v>
      </c>
      <c r="E27" s="6">
        <v>0</v>
      </c>
      <c r="F27" s="6">
        <v>10</v>
      </c>
      <c r="G27" s="6">
        <v>10</v>
      </c>
      <c r="H27" s="18">
        <v>0</v>
      </c>
      <c r="I27" s="18">
        <v>0</v>
      </c>
      <c r="J27" s="18">
        <v>4</v>
      </c>
      <c r="K27" s="19">
        <f>J27+I27+H27+G27+F27+E27</f>
        <v>24</v>
      </c>
      <c r="L27" s="18">
        <v>0</v>
      </c>
      <c r="M27" s="18">
        <v>2</v>
      </c>
      <c r="N27" s="18">
        <v>0</v>
      </c>
      <c r="O27" s="18">
        <v>14</v>
      </c>
      <c r="P27" s="19">
        <f t="shared" si="1"/>
        <v>16</v>
      </c>
      <c r="Q27" s="23">
        <v>4</v>
      </c>
      <c r="R27" s="23">
        <v>4</v>
      </c>
      <c r="S27" s="23">
        <v>10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23">
        <v>16</v>
      </c>
      <c r="Z27" s="23">
        <v>2</v>
      </c>
      <c r="AA27" s="23">
        <v>51</v>
      </c>
      <c r="AB27" s="23">
        <v>0</v>
      </c>
      <c r="AC27" s="23">
        <v>0</v>
      </c>
      <c r="AD27" s="34">
        <v>0</v>
      </c>
      <c r="AE27" s="34">
        <v>0</v>
      </c>
      <c r="AF27" s="23">
        <v>45</v>
      </c>
      <c r="AG27" s="23">
        <v>25</v>
      </c>
      <c r="AH27" s="23">
        <v>30</v>
      </c>
      <c r="AI27" s="23">
        <v>8</v>
      </c>
      <c r="AJ27" s="21">
        <f t="shared" si="2"/>
        <v>195</v>
      </c>
      <c r="AK27" s="24">
        <f t="shared" si="3"/>
        <v>0.17361111111111116</v>
      </c>
      <c r="AL27" s="22">
        <f t="shared" si="4"/>
        <v>235</v>
      </c>
      <c r="AM27" s="25">
        <v>18</v>
      </c>
      <c r="AN27" s="26" t="s">
        <v>67</v>
      </c>
    </row>
    <row r="28" spans="1:40" s="1" customFormat="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s="1" customFormat="1" ht="18">
      <c r="A29" s="33" t="s">
        <v>26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="1" customFormat="1" ht="12.75"/>
    <row r="31" spans="1:40" s="1" customFormat="1" ht="18">
      <c r="A31" s="33" t="s">
        <v>25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</sheetData>
  <sheetProtection/>
  <mergeCells count="6">
    <mergeCell ref="A7:AN7"/>
    <mergeCell ref="A6:AN6"/>
    <mergeCell ref="A3:AN3"/>
    <mergeCell ref="A1:AN1"/>
    <mergeCell ref="A4:B4"/>
    <mergeCell ref="D4:AN4"/>
  </mergeCells>
  <printOptions/>
  <pageMargins left="0.38" right="0.2" top="0.39" bottom="0.5" header="0.5" footer="0.5"/>
  <pageSetup horizontalDpi="600" verticalDpi="600" orientation="landscape" paperSize="9" scale="69" r:id="rId1"/>
  <rowBreaks count="1" manualBreakCount="1">
    <brk id="31" max="255" man="1"/>
  </rowBreaks>
  <colBreaks count="1" manualBreakCount="1"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kondylev</cp:lastModifiedBy>
  <cp:lastPrinted>2014-04-09T18:38:36Z</cp:lastPrinted>
  <dcterms:created xsi:type="dcterms:W3CDTF">1996-10-08T23:32:33Z</dcterms:created>
  <dcterms:modified xsi:type="dcterms:W3CDTF">2014-04-10T11:00:49Z</dcterms:modified>
  <cp:category/>
  <cp:version/>
  <cp:contentType/>
  <cp:contentStatus/>
</cp:coreProperties>
</file>