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3" activeTab="3"/>
  </bookViews>
  <sheets>
    <sheet name="ЧЕМПИОНАТ СМ" sheetId="1" r:id="rId1"/>
    <sheet name="ЧЕМПИОНАТ МУЖ" sheetId="2" r:id="rId2"/>
    <sheet name="СМ 92 и ст" sheetId="3" r:id="rId3"/>
    <sheet name="см 2008-1998" sheetId="4" r:id="rId4"/>
    <sheet name="муж 2008-1998" sheetId="5" r:id="rId5"/>
  </sheets>
  <definedNames>
    <definedName name="В9">'СМ 92 и ст'!$B$9</definedName>
    <definedName name="_xlnm.Print_Area" localSheetId="4">'муж 2008-1998'!$A$1:$S$16</definedName>
    <definedName name="_xlnm.Print_Area" localSheetId="3">'см 2008-1998'!$A$1:$S$14</definedName>
    <definedName name="_xlnm.Print_Area" localSheetId="0">'ЧЕМПИОНАТ СМ'!$A$1:$AP$23</definedName>
    <definedName name="С9">'СМ 92 и ст'!$B$9</definedName>
  </definedNames>
  <calcPr fullCalcOnLoad="1"/>
</workbook>
</file>

<file path=xl/sharedStrings.xml><?xml version="1.0" encoding="utf-8"?>
<sst xmlns="http://schemas.openxmlformats.org/spreadsheetml/2006/main" count="352" uniqueCount="178">
  <si>
    <t>Фамилия, имя</t>
  </si>
  <si>
    <t>Год рождения</t>
  </si>
  <si>
    <t>Квалификация</t>
  </si>
  <si>
    <t>Команда</t>
  </si>
  <si>
    <t>Штрафы на этапах</t>
  </si>
  <si>
    <t>Сумма штрафа</t>
  </si>
  <si>
    <t>Время на дистанции</t>
  </si>
  <si>
    <t>Результат</t>
  </si>
  <si>
    <t>Место</t>
  </si>
  <si>
    <t>Выполненный разряд</t>
  </si>
  <si>
    <t>баллы</t>
  </si>
  <si>
    <t>время</t>
  </si>
  <si>
    <t>Ранг</t>
  </si>
  <si>
    <t>Петров Максим
Афанаскина Ольга</t>
  </si>
  <si>
    <t>2
2</t>
  </si>
  <si>
    <t>Навесная переправа</t>
  </si>
  <si>
    <t>№
п.п.</t>
  </si>
  <si>
    <t>Время финиша</t>
  </si>
  <si>
    <t>Время старта</t>
  </si>
  <si>
    <t xml:space="preserve"> ОТКРЫТОЕ  ПЕРВЕНСТВО   Г. БРЯНСКА ПО СПОРТИВНОМУ ТУРИЗМУ
(ДИСЦИПЛИНА - ДИСТАНЦИИ - ПЕШЕХОДНЫЕ)</t>
  </si>
  <si>
    <t>2
3</t>
  </si>
  <si>
    <t>3
3</t>
  </si>
  <si>
    <t>1989
1989</t>
  </si>
  <si>
    <t>б/р
б/р</t>
  </si>
  <si>
    <t>1993
1994</t>
  </si>
  <si>
    <t>1994
1994</t>
  </si>
  <si>
    <t>Спуск 
( 2 участка)</t>
  </si>
  <si>
    <t>1992
1995</t>
  </si>
  <si>
    <t>1981
1985</t>
  </si>
  <si>
    <t>Гимназия №2</t>
  </si>
  <si>
    <t>1
1</t>
  </si>
  <si>
    <t>18 декабря 2010 года</t>
  </si>
  <si>
    <t>% от времени победителя</t>
  </si>
  <si>
    <t>Спуск по наклонной навесной</t>
  </si>
  <si>
    <t>Подъем с серхней страховкой</t>
  </si>
  <si>
    <t>Переправа по беревну по маятник. перилам</t>
  </si>
  <si>
    <t>Супск по склону</t>
  </si>
  <si>
    <t>БЛОК Навесная переправая- Спуск по склону</t>
  </si>
  <si>
    <t>1986
1985</t>
  </si>
  <si>
    <t>КМС
2</t>
  </si>
  <si>
    <t>1986
1993</t>
  </si>
  <si>
    <t>Никулочкин Юрий Кацеро Евгений</t>
  </si>
  <si>
    <t>Бродецкая Мария  Зинченко Сергей</t>
  </si>
  <si>
    <t>Машичев Александр
Машичев Сергей</t>
  </si>
  <si>
    <t>Артамошин Дмитрий
Попырко Виктория</t>
  </si>
  <si>
    <t>1988
1994</t>
  </si>
  <si>
    <t>Азаркина Светлана
Киреев Алексей</t>
  </si>
  <si>
    <t>Кулешов Леонид
Силаев Иван</t>
  </si>
  <si>
    <t>1985
1992</t>
  </si>
  <si>
    <t>Луговая Светлана
Кузнецова Нина</t>
  </si>
  <si>
    <t>Серегин Сергей
Шувалов Евгений</t>
  </si>
  <si>
    <t>1992
1977</t>
  </si>
  <si>
    <t>Красюн Виктор
Тимошин Артем</t>
  </si>
  <si>
    <t>Шакин Владимир
Силин Дмитрий</t>
  </si>
  <si>
    <t>Кулешов</t>
  </si>
  <si>
    <t>Шувалов</t>
  </si>
  <si>
    <t>ЦДиЮТиЭ</t>
  </si>
  <si>
    <t>1984
1985</t>
  </si>
  <si>
    <t>1
3</t>
  </si>
  <si>
    <t>СЮТур Волод.р-на</t>
  </si>
  <si>
    <t>БГТУ ТК
Квазар</t>
  </si>
  <si>
    <t>Машичев</t>
  </si>
  <si>
    <t>Тарасов Николай
Епишина Марина</t>
  </si>
  <si>
    <t>ТК Караван</t>
  </si>
  <si>
    <t>Луговая</t>
  </si>
  <si>
    <t>Гимназия №7</t>
  </si>
  <si>
    <t>Новицкий</t>
  </si>
  <si>
    <t>1999
1999</t>
  </si>
  <si>
    <t>ЦДиЮТиЭ
г.Брянска</t>
  </si>
  <si>
    <t>Стасишина Виктория 
Гусев   Александр</t>
  </si>
  <si>
    <t>1996
1993</t>
  </si>
  <si>
    <t>1
2</t>
  </si>
  <si>
    <t>Ткачев Андрей
Арсенова Татьяна</t>
  </si>
  <si>
    <t>1991
1994</t>
  </si>
  <si>
    <t>2
1</t>
  </si>
  <si>
    <t xml:space="preserve">1995
1993
</t>
  </si>
  <si>
    <t>Титенков Петр
Погорелов Денис</t>
  </si>
  <si>
    <t>1983
1989</t>
  </si>
  <si>
    <t>ДДЮТ им.Гагарина</t>
  </si>
  <si>
    <t>Опалев</t>
  </si>
  <si>
    <t>Цирик Александр
Фризен Людмила</t>
  </si>
  <si>
    <t>1992
1991</t>
  </si>
  <si>
    <t>2
КМС</t>
  </si>
  <si>
    <t>3
б/р</t>
  </si>
  <si>
    <t>Главный секретарь                                               С.Л. Грушихина , с1к, г.Брянск</t>
  </si>
  <si>
    <t>Главный судья                                Е.В. Шувалов, с1к, г.Брянск</t>
  </si>
  <si>
    <t>Представитель</t>
  </si>
  <si>
    <t>Предствитель</t>
  </si>
  <si>
    <t xml:space="preserve"> </t>
  </si>
  <si>
    <t>№</t>
  </si>
  <si>
    <t>1.1
1.2</t>
  </si>
  <si>
    <t>2.1
2.2</t>
  </si>
  <si>
    <t>3.1
3.2</t>
  </si>
  <si>
    <t>4.1
4.2</t>
  </si>
  <si>
    <t>5.1
5.2</t>
  </si>
  <si>
    <t>9.1
9.2</t>
  </si>
  <si>
    <t>16.1
16.2</t>
  </si>
  <si>
    <t>18.1
18.2</t>
  </si>
  <si>
    <t>12.1
12.2</t>
  </si>
  <si>
    <t>8.1
8.2</t>
  </si>
  <si>
    <t>7.1
7.2</t>
  </si>
  <si>
    <t>6.1
6.2</t>
  </si>
  <si>
    <t>14.1
14.2</t>
  </si>
  <si>
    <t>СЮТур
 Вол. р-на</t>
  </si>
  <si>
    <t xml:space="preserve">1 разряд - 114% (от времени победителя 0:13:23) - 0:15:15                  </t>
  </si>
  <si>
    <t xml:space="preserve">2 разряд - 132% (от времени победителя 0:13:23) - 0:17:40               </t>
  </si>
  <si>
    <t xml:space="preserve">3 разряд - 168% (от времени победителя 0:13:23) - 0:22:29                  </t>
  </si>
  <si>
    <t xml:space="preserve">1- ю разряд - 168% (от времени победителя 0:13:23) - 0:22:29                </t>
  </si>
  <si>
    <t>Ранг соревнований – 204 баллов</t>
  </si>
  <si>
    <t xml:space="preserve">1 разряд - 108% (от времени победителя 0:16:18) - 0:17:36                 </t>
  </si>
  <si>
    <t xml:space="preserve">2 разряд - 126% (от времени победителя 0:16:18) - 0:20:32                 </t>
  </si>
  <si>
    <t xml:space="preserve">3 разряд - 162% (от времени победителя 0:16:18) - 0:26:24                  </t>
  </si>
  <si>
    <t xml:space="preserve">1- ю разряд - 162% (от времени победителя 0:16:18) - 0:26:24                </t>
  </si>
  <si>
    <t>Ранг соревнований – 156 баллов</t>
  </si>
  <si>
    <t xml:space="preserve"> ОТКРЫТЫЙ  ЧЕМПИОНАТ   Г. БРЯНСКА ПО СПОРТИВНОМУ ТУРИЗМУ
(ДИСЦИПЛИНА - ДИСТАНЦИЯ - ПЕШЕХОДНАЯ)
</t>
  </si>
  <si>
    <t>Итоговый протокол соревнований
на дистанции - пешеходная - связка, код ВРВС 0840241411Я
СМЕШАННЫЕ СВЯЗКИ</t>
  </si>
  <si>
    <t>Итоговый протокол соревнований
на дистанции - пешеходная - связка, код ВРВС 0840241411Я
МУЖСКИЕ СВЯЗКИ</t>
  </si>
  <si>
    <t>Параллельные перила</t>
  </si>
  <si>
    <t>Переправа по бревну</t>
  </si>
  <si>
    <t>Подъе по перилам</t>
  </si>
  <si>
    <t>Спуск по перилам</t>
  </si>
  <si>
    <t>25.1
25.2</t>
  </si>
  <si>
    <t>17.1
17.2</t>
  </si>
  <si>
    <t>19.1
19.2</t>
  </si>
  <si>
    <t>11.1
11.2</t>
  </si>
  <si>
    <t>19 декабря 2010 года</t>
  </si>
  <si>
    <t>в/к</t>
  </si>
  <si>
    <t>Отсечка</t>
  </si>
  <si>
    <t>Ранг соревнований – 146 баллов</t>
  </si>
  <si>
    <t>г. Брянск,з/о «Соловьи»</t>
  </si>
  <si>
    <t>г. Брянск, з/о «Соловьи»</t>
  </si>
  <si>
    <t>Итоговый протокол соревнований
на дистанции - пешеходная - связка, код ВРВС 0840241411Я
СМЕШАННЫЕ СВЯЗКИ
1992 г. рождения и старше</t>
  </si>
  <si>
    <t xml:space="preserve">2 разряд - 114% (от времени победителя 0:06:45) -  0:07:42                </t>
  </si>
  <si>
    <t xml:space="preserve">3 разряд - 146% (от времени победителя 0:06:45) - 0:09:51               </t>
  </si>
  <si>
    <t xml:space="preserve">1-ю разряд - 146% (от времени победителя 0:06:45) -   0:09:51               </t>
  </si>
  <si>
    <t xml:space="preserve">2- ю разряд - 166% (от времени победителя 0:06:45) -  0:11:12               </t>
  </si>
  <si>
    <t>Класс дистанции- 2</t>
  </si>
  <si>
    <t>Класс дистанции- 3</t>
  </si>
  <si>
    <t>ДДЮТ 
им. Ю. А. Гагарина</t>
  </si>
  <si>
    <t>Поъем по склону</t>
  </si>
  <si>
    <t>1998
1998</t>
  </si>
  <si>
    <t>Опалев В.Л</t>
  </si>
  <si>
    <t>2
б/р</t>
  </si>
  <si>
    <t>ККШИ "Юный спасатель"</t>
  </si>
  <si>
    <t>1998
1999</t>
  </si>
  <si>
    <t xml:space="preserve">СОШ №40 </t>
  </si>
  <si>
    <t>Луговая С.И</t>
  </si>
  <si>
    <t>1999
1998</t>
  </si>
  <si>
    <t>б/р
3-ю</t>
  </si>
  <si>
    <t xml:space="preserve">Курнявцева Виктория 
Кокорин Дмитрий </t>
  </si>
  <si>
    <t xml:space="preserve">Мурашко Алексей  
Рожковская Светлана </t>
  </si>
  <si>
    <t xml:space="preserve">Машоха Владислав 
Трапизон Даниил </t>
  </si>
  <si>
    <t xml:space="preserve">Тамошевский Дмитрий 
Лапиков Виктор </t>
  </si>
  <si>
    <t xml:space="preserve">Сковпень Никита  
Сергеенко Дмитрий </t>
  </si>
  <si>
    <t xml:space="preserve">Ячменев Александр  
Дюжий Константин  </t>
  </si>
  <si>
    <t xml:space="preserve">Ляпченков Андрей 
Тузов Илья </t>
  </si>
  <si>
    <t>сн</t>
  </si>
  <si>
    <t>Поляченко Мария
Романов Иван</t>
  </si>
  <si>
    <t>Опалев В.Л
Машичев А.С.</t>
  </si>
  <si>
    <t>Переправа по параллельным перилам</t>
  </si>
  <si>
    <t>Спуск по склону</t>
  </si>
  <si>
    <t>Машичев А.С</t>
  </si>
  <si>
    <t>Грибанов А.С</t>
  </si>
  <si>
    <t>Грибанов А.С.</t>
  </si>
  <si>
    <t>Машичев А.С.</t>
  </si>
  <si>
    <t>Хвостенко Юрий
Магерин Алексей</t>
  </si>
  <si>
    <t>2-ю
2-ю</t>
  </si>
  <si>
    <t xml:space="preserve">Павленко Дмитрий
Макаров Иван
</t>
  </si>
  <si>
    <t xml:space="preserve">Колчин Вадим 
Кононова Виктория </t>
  </si>
  <si>
    <t>снятие 
с 1 этапа</t>
  </si>
  <si>
    <t>Снятие
с 1 этапа</t>
  </si>
  <si>
    <t>Примечание</t>
  </si>
  <si>
    <t xml:space="preserve">Итоговый протокол соревнований
на дистанции - пешеходная - связка, код ВРВС 0840241411Я
МУЖСКИЕ СВЯЗКИ
1 класс, 2000-1998 г. рождения </t>
  </si>
  <si>
    <t>Главный судья                                                  Поплевко А.В., СС1К, г. Брянск</t>
  </si>
  <si>
    <t>Главный секретарь                                                     Колбасова Т.С., г. Брянск</t>
  </si>
  <si>
    <t xml:space="preserve">Итоговый протокол соревнований
на дистанции - пешеходная - связка, код ВРВС 0840241411Я
СМЕШАННЫЕ СВЯЗКИ
1 класс, 2000-1998 г. рождения </t>
  </si>
  <si>
    <t>г. Брянск, зона отдыха «Соловьи»</t>
  </si>
  <si>
    <t>18 декабря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</si>
</sst>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52" applyFont="1" applyFill="1" applyBorder="1" applyAlignment="1">
      <alignment vertical="center" wrapText="1"/>
      <protection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21" fontId="6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21" fontId="6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/>
    </xf>
    <xf numFmtId="21" fontId="6" fillId="0" borderId="22" xfId="0" applyNumberFormat="1" applyFont="1" applyFill="1" applyBorder="1" applyAlignment="1">
      <alignment horizontal="center" vertical="top"/>
    </xf>
    <xf numFmtId="21" fontId="6" fillId="0" borderId="22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21" fontId="6" fillId="0" borderId="19" xfId="0" applyNumberFormat="1" applyFont="1" applyFill="1" applyBorder="1" applyAlignment="1">
      <alignment horizontal="center" vertical="center" wrapText="1"/>
    </xf>
    <xf numFmtId="21" fontId="6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1" fontId="6" fillId="0" borderId="14" xfId="0" applyNumberFormat="1" applyFont="1" applyFill="1" applyBorder="1" applyAlignment="1">
      <alignment horizontal="center" vertical="center" wrapText="1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21" fontId="6" fillId="0" borderId="22" xfId="0" applyNumberFormat="1" applyFont="1" applyFill="1" applyBorder="1" applyAlignment="1">
      <alignment horizontal="center" vertical="center" wrapText="1"/>
    </xf>
    <xf numFmtId="21" fontId="6" fillId="0" borderId="2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21" fontId="6" fillId="0" borderId="0" xfId="0" applyNumberFormat="1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1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wrapText="1"/>
    </xf>
    <xf numFmtId="21" fontId="6" fillId="0" borderId="0" xfId="0" applyNumberFormat="1" applyFont="1" applyAlignment="1">
      <alignment/>
    </xf>
    <xf numFmtId="0" fontId="5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21" fontId="6" fillId="0" borderId="0" xfId="0" applyNumberFormat="1" applyFont="1" applyFill="1" applyBorder="1" applyAlignment="1">
      <alignment/>
    </xf>
    <xf numFmtId="21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2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1" fontId="4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3" fontId="4" fillId="0" borderId="14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2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1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1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21" fontId="4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ЛИЧКА_короткая_КРКондр2008 all fi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view="pageBreakPreview" zoomScale="50" zoomScaleSheetLayoutView="50" zoomScalePageLayoutView="0" workbookViewId="0" topLeftCell="A1">
      <selection activeCell="D4" sqref="D4:D5"/>
    </sheetView>
  </sheetViews>
  <sheetFormatPr defaultColWidth="9.00390625" defaultRowHeight="12.75"/>
  <cols>
    <col min="1" max="1" width="4.875" style="2" customWidth="1"/>
    <col min="2" max="2" width="38.00390625" style="2" customWidth="1"/>
    <col min="3" max="3" width="11.625" style="2" customWidth="1"/>
    <col min="4" max="4" width="12.25390625" style="2" customWidth="1"/>
    <col min="5" max="5" width="10.625" style="5" customWidth="1"/>
    <col min="6" max="6" width="8.875" style="2" customWidth="1"/>
    <col min="7" max="7" width="18.75390625" style="5" customWidth="1"/>
    <col min="8" max="8" width="18.625" style="2" customWidth="1"/>
    <col min="9" max="9" width="14.625" style="2" customWidth="1"/>
    <col min="10" max="10" width="9.375" style="2" customWidth="1"/>
    <col min="11" max="11" width="11.75390625" style="2" customWidth="1"/>
    <col min="12" max="12" width="16.125" style="2" customWidth="1"/>
    <col min="13" max="13" width="7.375" style="2" customWidth="1"/>
    <col min="14" max="14" width="13.875" style="2" customWidth="1"/>
    <col min="15" max="15" width="14.375" style="2" customWidth="1"/>
    <col min="16" max="16" width="11.625" style="2" customWidth="1"/>
    <col min="17" max="17" width="19.625" style="2" customWidth="1"/>
    <col min="18" max="18" width="7.625" style="2" hidden="1" customWidth="1"/>
    <col min="19" max="19" width="14.375" style="2" hidden="1" customWidth="1"/>
    <col min="20" max="20" width="18.00390625" style="2" customWidth="1"/>
    <col min="21" max="21" width="9.125" style="2" customWidth="1"/>
    <col min="22" max="22" width="0" style="2" hidden="1" customWidth="1"/>
    <col min="23" max="23" width="10.25390625" style="5" bestFit="1" customWidth="1"/>
    <col min="24" max="16384" width="9.125" style="2" customWidth="1"/>
  </cols>
  <sheetData>
    <row r="1" spans="1:34" s="55" customFormat="1" ht="78" customHeight="1" thickBot="1">
      <c r="A1" s="125" t="s">
        <v>114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55" customFormat="1" ht="92.25" customHeight="1" thickBot="1" thickTop="1">
      <c r="A2" s="126" t="s">
        <v>115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3" ht="21" thickBot="1">
      <c r="A3" s="127" t="s">
        <v>130</v>
      </c>
      <c r="B3" s="127"/>
      <c r="C3" s="127"/>
      <c r="D3" s="127"/>
      <c r="E3" s="127"/>
      <c r="F3" s="4"/>
      <c r="S3" s="128" t="s">
        <v>31</v>
      </c>
      <c r="T3" s="128"/>
      <c r="U3" s="128"/>
      <c r="V3" s="128"/>
      <c r="W3" s="128"/>
    </row>
    <row r="4" spans="1:23" ht="21" thickBot="1">
      <c r="A4" s="121" t="s">
        <v>16</v>
      </c>
      <c r="B4" s="121" t="s">
        <v>0</v>
      </c>
      <c r="C4" s="119" t="s">
        <v>89</v>
      </c>
      <c r="D4" s="119" t="s">
        <v>1</v>
      </c>
      <c r="E4" s="119" t="s">
        <v>2</v>
      </c>
      <c r="F4" s="121" t="s">
        <v>12</v>
      </c>
      <c r="G4" s="121" t="s">
        <v>3</v>
      </c>
      <c r="H4" s="119" t="s">
        <v>86</v>
      </c>
      <c r="I4" s="123" t="s">
        <v>4</v>
      </c>
      <c r="J4" s="129"/>
      <c r="K4" s="129"/>
      <c r="L4" s="129"/>
      <c r="M4" s="129"/>
      <c r="N4" s="124"/>
      <c r="O4" s="121" t="s">
        <v>17</v>
      </c>
      <c r="P4" s="121" t="s">
        <v>18</v>
      </c>
      <c r="Q4" s="121" t="s">
        <v>6</v>
      </c>
      <c r="R4" s="123" t="s">
        <v>5</v>
      </c>
      <c r="S4" s="124"/>
      <c r="T4" s="121" t="s">
        <v>7</v>
      </c>
      <c r="U4" s="119" t="s">
        <v>8</v>
      </c>
      <c r="V4" s="119" t="s">
        <v>32</v>
      </c>
      <c r="W4" s="119" t="s">
        <v>9</v>
      </c>
    </row>
    <row r="5" spans="1:23" ht="177.75" customHeight="1" thickBot="1">
      <c r="A5" s="122"/>
      <c r="B5" s="122"/>
      <c r="C5" s="120"/>
      <c r="D5" s="120"/>
      <c r="E5" s="120"/>
      <c r="F5" s="122"/>
      <c r="G5" s="122"/>
      <c r="H5" s="120"/>
      <c r="I5" s="19" t="s">
        <v>33</v>
      </c>
      <c r="J5" s="19" t="s">
        <v>34</v>
      </c>
      <c r="K5" s="19" t="s">
        <v>26</v>
      </c>
      <c r="L5" s="19" t="s">
        <v>35</v>
      </c>
      <c r="M5" s="19" t="s">
        <v>36</v>
      </c>
      <c r="N5" s="19" t="s">
        <v>37</v>
      </c>
      <c r="O5" s="122"/>
      <c r="P5" s="122"/>
      <c r="Q5" s="122"/>
      <c r="R5" s="6" t="s">
        <v>10</v>
      </c>
      <c r="S5" s="6" t="s">
        <v>11</v>
      </c>
      <c r="T5" s="122"/>
      <c r="U5" s="120"/>
      <c r="V5" s="120"/>
      <c r="W5" s="120"/>
    </row>
    <row r="6" spans="1:23" ht="46.5" customHeight="1">
      <c r="A6" s="7">
        <v>1</v>
      </c>
      <c r="B6" s="8" t="s">
        <v>80</v>
      </c>
      <c r="C6" s="9" t="s">
        <v>94</v>
      </c>
      <c r="D6" s="10" t="s">
        <v>81</v>
      </c>
      <c r="E6" s="10" t="s">
        <v>82</v>
      </c>
      <c r="F6" s="10">
        <v>33</v>
      </c>
      <c r="G6" s="10" t="s">
        <v>78</v>
      </c>
      <c r="H6" s="10" t="s">
        <v>79</v>
      </c>
      <c r="I6" s="10"/>
      <c r="J6" s="10"/>
      <c r="K6" s="10"/>
      <c r="L6" s="10"/>
      <c r="M6" s="10"/>
      <c r="N6" s="10"/>
      <c r="O6" s="11">
        <v>0.02798611111111111</v>
      </c>
      <c r="P6" s="11">
        <v>0.016666666666666666</v>
      </c>
      <c r="Q6" s="11">
        <f aca="true" t="shared" si="0" ref="Q6:Q11">O6-P6</f>
        <v>0.011319444444444444</v>
      </c>
      <c r="R6" s="10"/>
      <c r="S6" s="10"/>
      <c r="T6" s="11">
        <v>0.011319444444444444</v>
      </c>
      <c r="U6" s="12">
        <v>1</v>
      </c>
      <c r="V6" s="12"/>
      <c r="W6" s="13">
        <v>1</v>
      </c>
    </row>
    <row r="7" spans="1:23" ht="54" customHeight="1">
      <c r="A7" s="7">
        <v>2</v>
      </c>
      <c r="B7" s="8" t="s">
        <v>69</v>
      </c>
      <c r="C7" s="9" t="s">
        <v>99</v>
      </c>
      <c r="D7" s="10" t="s">
        <v>70</v>
      </c>
      <c r="E7" s="10" t="s">
        <v>71</v>
      </c>
      <c r="F7" s="10">
        <v>13</v>
      </c>
      <c r="G7" s="10" t="s">
        <v>68</v>
      </c>
      <c r="H7" s="10" t="s">
        <v>55</v>
      </c>
      <c r="I7" s="10"/>
      <c r="J7" s="10"/>
      <c r="K7" s="10"/>
      <c r="L7" s="10"/>
      <c r="M7" s="10"/>
      <c r="N7" s="10"/>
      <c r="O7" s="11">
        <v>0.0419212962962963</v>
      </c>
      <c r="P7" s="11">
        <v>0.029166666666666664</v>
      </c>
      <c r="Q7" s="11">
        <f t="shared" si="0"/>
        <v>0.012754629629629633</v>
      </c>
      <c r="R7" s="10"/>
      <c r="S7" s="10"/>
      <c r="T7" s="11">
        <v>0.01275462962962963</v>
      </c>
      <c r="U7" s="12">
        <v>2</v>
      </c>
      <c r="V7" s="12"/>
      <c r="W7" s="13">
        <v>2</v>
      </c>
    </row>
    <row r="8" spans="1:23" s="16" customFormat="1" ht="48" customHeight="1">
      <c r="A8" s="7">
        <v>3</v>
      </c>
      <c r="B8" s="14" t="s">
        <v>13</v>
      </c>
      <c r="C8" s="9" t="s">
        <v>95</v>
      </c>
      <c r="D8" s="10" t="s">
        <v>22</v>
      </c>
      <c r="E8" s="10" t="s">
        <v>14</v>
      </c>
      <c r="F8" s="10">
        <v>6</v>
      </c>
      <c r="G8" s="10" t="s">
        <v>60</v>
      </c>
      <c r="H8" s="10" t="s">
        <v>61</v>
      </c>
      <c r="I8" s="14"/>
      <c r="J8" s="14"/>
      <c r="K8" s="14"/>
      <c r="L8" s="14"/>
      <c r="M8" s="14"/>
      <c r="N8" s="14"/>
      <c r="O8" s="11">
        <v>0.04621527777777778</v>
      </c>
      <c r="P8" s="11">
        <v>0.03333333333333333</v>
      </c>
      <c r="Q8" s="11">
        <f t="shared" si="0"/>
        <v>0.012881944444444446</v>
      </c>
      <c r="R8" s="14"/>
      <c r="S8" s="14"/>
      <c r="T8" s="11">
        <v>0.012881944444444446</v>
      </c>
      <c r="U8" s="12">
        <v>3</v>
      </c>
      <c r="V8" s="15"/>
      <c r="W8" s="13">
        <v>2</v>
      </c>
    </row>
    <row r="9" spans="1:23" ht="45" customHeight="1">
      <c r="A9" s="7">
        <v>4</v>
      </c>
      <c r="B9" s="8" t="s">
        <v>72</v>
      </c>
      <c r="C9" s="9" t="s">
        <v>98</v>
      </c>
      <c r="D9" s="10" t="s">
        <v>73</v>
      </c>
      <c r="E9" s="10" t="s">
        <v>74</v>
      </c>
      <c r="F9" s="10">
        <v>13</v>
      </c>
      <c r="G9" s="10" t="s">
        <v>68</v>
      </c>
      <c r="H9" s="10" t="s">
        <v>55</v>
      </c>
      <c r="I9" s="10"/>
      <c r="J9" s="10"/>
      <c r="K9" s="10"/>
      <c r="L9" s="10"/>
      <c r="M9" s="10"/>
      <c r="N9" s="10"/>
      <c r="O9" s="11">
        <v>0.060648148148148145</v>
      </c>
      <c r="P9" s="11">
        <v>0.04722222222222222</v>
      </c>
      <c r="Q9" s="11">
        <f t="shared" si="0"/>
        <v>0.013425925925925924</v>
      </c>
      <c r="R9" s="10"/>
      <c r="S9" s="10"/>
      <c r="T9" s="11">
        <v>0.013425925925925924</v>
      </c>
      <c r="U9" s="10">
        <v>4</v>
      </c>
      <c r="V9" s="12"/>
      <c r="W9" s="13">
        <v>2</v>
      </c>
    </row>
    <row r="10" spans="1:23" s="16" customFormat="1" ht="51" customHeight="1">
      <c r="A10" s="7">
        <v>5</v>
      </c>
      <c r="B10" s="14" t="s">
        <v>49</v>
      </c>
      <c r="C10" s="9" t="s">
        <v>97</v>
      </c>
      <c r="D10" s="10" t="s">
        <v>57</v>
      </c>
      <c r="E10" s="10" t="s">
        <v>58</v>
      </c>
      <c r="F10" s="10">
        <v>11</v>
      </c>
      <c r="G10" s="10" t="s">
        <v>63</v>
      </c>
      <c r="H10" s="10" t="s">
        <v>64</v>
      </c>
      <c r="I10" s="14"/>
      <c r="J10" s="14"/>
      <c r="K10" s="14"/>
      <c r="L10" s="14"/>
      <c r="M10" s="14"/>
      <c r="N10" s="14"/>
      <c r="O10" s="11">
        <v>0.08851851851851851</v>
      </c>
      <c r="P10" s="11">
        <v>0.07152777777777779</v>
      </c>
      <c r="Q10" s="11">
        <f t="shared" si="0"/>
        <v>0.016990740740740723</v>
      </c>
      <c r="R10" s="14"/>
      <c r="S10" s="14"/>
      <c r="T10" s="11">
        <v>0.01699074074074074</v>
      </c>
      <c r="U10" s="10">
        <v>5</v>
      </c>
      <c r="V10" s="15"/>
      <c r="W10" s="13">
        <v>3</v>
      </c>
    </row>
    <row r="11" spans="1:23" s="16" customFormat="1" ht="48" customHeight="1" thickBot="1">
      <c r="A11" s="7">
        <v>6</v>
      </c>
      <c r="B11" s="14" t="s">
        <v>44</v>
      </c>
      <c r="C11" s="9" t="s">
        <v>96</v>
      </c>
      <c r="D11" s="10" t="s">
        <v>25</v>
      </c>
      <c r="E11" s="10" t="s">
        <v>21</v>
      </c>
      <c r="F11" s="17">
        <v>2</v>
      </c>
      <c r="G11" s="10" t="s">
        <v>60</v>
      </c>
      <c r="H11" s="10" t="s">
        <v>61</v>
      </c>
      <c r="I11" s="14"/>
      <c r="J11" s="14"/>
      <c r="K11" s="14"/>
      <c r="L11" s="14"/>
      <c r="M11" s="14"/>
      <c r="N11" s="14"/>
      <c r="O11" s="11">
        <v>0.06622685185185186</v>
      </c>
      <c r="P11" s="11">
        <v>0.04305555555555556</v>
      </c>
      <c r="Q11" s="11">
        <f t="shared" si="0"/>
        <v>0.023171296296296294</v>
      </c>
      <c r="R11" s="14"/>
      <c r="S11" s="14"/>
      <c r="T11" s="11">
        <v>0.023171296296296297</v>
      </c>
      <c r="U11" s="10">
        <v>6</v>
      </c>
      <c r="V11" s="14"/>
      <c r="W11" s="13"/>
    </row>
    <row r="12" spans="2:6" ht="20.25">
      <c r="B12" s="117" t="s">
        <v>137</v>
      </c>
      <c r="C12" s="117"/>
      <c r="D12" s="117"/>
      <c r="E12" s="117"/>
      <c r="F12" s="117"/>
    </row>
    <row r="13" spans="2:22" ht="20.25">
      <c r="B13" s="2" t="s">
        <v>113</v>
      </c>
      <c r="E13" s="2"/>
      <c r="G13" s="118" t="s">
        <v>109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5:22" ht="20.25">
      <c r="E14" s="2"/>
      <c r="G14" s="118" t="s">
        <v>110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5:22" ht="20.25">
      <c r="E15" s="2"/>
      <c r="G15" s="118" t="s">
        <v>111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5:22" ht="20.25">
      <c r="E16" s="2"/>
      <c r="G16" s="118" t="s">
        <v>112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5:22" ht="20.25">
      <c r="E17" s="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5:22" ht="20.25">
      <c r="E18" s="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3" ht="20.25">
      <c r="A19" s="118" t="s">
        <v>85</v>
      </c>
      <c r="B19" s="118"/>
      <c r="C19" s="118"/>
      <c r="D19" s="118"/>
      <c r="E19" s="118"/>
      <c r="F19" s="118"/>
      <c r="G19" s="118"/>
      <c r="H19" s="118"/>
      <c r="I19" s="118" t="s">
        <v>84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</sheetData>
  <sheetProtection/>
  <mergeCells count="28">
    <mergeCell ref="A19:H19"/>
    <mergeCell ref="T4:T5"/>
    <mergeCell ref="C4:C5"/>
    <mergeCell ref="F4:F5"/>
    <mergeCell ref="G4:G5"/>
    <mergeCell ref="I4:N4"/>
    <mergeCell ref="H4:H5"/>
    <mergeCell ref="A4:A5"/>
    <mergeCell ref="I19:W19"/>
    <mergeCell ref="P4:P5"/>
    <mergeCell ref="A1:W1"/>
    <mergeCell ref="A2:W2"/>
    <mergeCell ref="A3:E3"/>
    <mergeCell ref="S3:W3"/>
    <mergeCell ref="B4:B5"/>
    <mergeCell ref="D4:D5"/>
    <mergeCell ref="E4:E5"/>
    <mergeCell ref="U4:U5"/>
    <mergeCell ref="B12:F12"/>
    <mergeCell ref="G15:V15"/>
    <mergeCell ref="G16:V16"/>
    <mergeCell ref="W4:W5"/>
    <mergeCell ref="O4:O5"/>
    <mergeCell ref="G13:V13"/>
    <mergeCell ref="G14:V14"/>
    <mergeCell ref="Q4:Q5"/>
    <mergeCell ref="R4:S4"/>
    <mergeCell ref="V4:V5"/>
  </mergeCells>
  <printOptions/>
  <pageMargins left="0.75" right="0.75" top="1" bottom="1" header="0.5" footer="0.5"/>
  <pageSetup horizontalDpi="600" verticalDpi="600" orientation="landscape" paperSize="9" scale="4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"/>
  <sheetViews>
    <sheetView view="pageBreakPreview" zoomScale="60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7.00390625" style="5" customWidth="1"/>
    <col min="2" max="2" width="33.125" style="2" customWidth="1"/>
    <col min="3" max="3" width="10.625" style="2" customWidth="1"/>
    <col min="4" max="4" width="10.25390625" style="2" customWidth="1"/>
    <col min="5" max="5" width="8.25390625" style="2" customWidth="1"/>
    <col min="6" max="6" width="10.125" style="2" customWidth="1"/>
    <col min="7" max="7" width="21.25390625" style="2" customWidth="1"/>
    <col min="8" max="8" width="15.875" style="2" customWidth="1"/>
    <col min="9" max="9" width="10.875" style="2" customWidth="1"/>
    <col min="10" max="10" width="13.125" style="2" customWidth="1"/>
    <col min="11" max="11" width="9.25390625" style="2" customWidth="1"/>
    <col min="12" max="12" width="15.125" style="2" customWidth="1"/>
    <col min="13" max="13" width="8.125" style="2" customWidth="1"/>
    <col min="14" max="14" width="16.75390625" style="2" customWidth="1"/>
    <col min="15" max="15" width="15.75390625" style="2" customWidth="1"/>
    <col min="16" max="16" width="16.625" style="2" customWidth="1"/>
    <col min="17" max="17" width="19.75390625" style="2" customWidth="1"/>
    <col min="18" max="18" width="7.625" style="2" hidden="1" customWidth="1"/>
    <col min="19" max="19" width="14.375" style="2" hidden="1" customWidth="1"/>
    <col min="20" max="20" width="18.875" style="2" customWidth="1"/>
    <col min="21" max="21" width="8.125" style="2" customWidth="1"/>
    <col min="22" max="22" width="9.875" style="2" customWidth="1"/>
    <col min="23" max="16384" width="9.125" style="2" customWidth="1"/>
  </cols>
  <sheetData>
    <row r="1" spans="1:34" s="55" customFormat="1" ht="76.5" customHeight="1" thickBot="1">
      <c r="A1" s="125" t="s">
        <v>114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55" customFormat="1" ht="92.25" customHeight="1" thickBot="1" thickTop="1">
      <c r="A2" s="126" t="s">
        <v>116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2" ht="21" thickBot="1">
      <c r="A3" s="134" t="s">
        <v>129</v>
      </c>
      <c r="B3" s="134"/>
      <c r="C3" s="134"/>
      <c r="D3" s="134"/>
      <c r="E3" s="18"/>
      <c r="F3" s="4"/>
      <c r="S3" s="128" t="s">
        <v>31</v>
      </c>
      <c r="T3" s="128"/>
      <c r="U3" s="128"/>
      <c r="V3" s="128"/>
    </row>
    <row r="4" spans="1:22" ht="27" customHeight="1" thickBot="1">
      <c r="A4" s="135" t="s">
        <v>16</v>
      </c>
      <c r="B4" s="135" t="s">
        <v>0</v>
      </c>
      <c r="C4" s="132" t="s">
        <v>1</v>
      </c>
      <c r="D4" s="132" t="s">
        <v>2</v>
      </c>
      <c r="E4" s="132" t="s">
        <v>89</v>
      </c>
      <c r="F4" s="135" t="s">
        <v>12</v>
      </c>
      <c r="G4" s="135" t="s">
        <v>3</v>
      </c>
      <c r="H4" s="132" t="s">
        <v>86</v>
      </c>
      <c r="I4" s="129" t="s">
        <v>4</v>
      </c>
      <c r="J4" s="129"/>
      <c r="K4" s="129"/>
      <c r="L4" s="129"/>
      <c r="M4" s="129"/>
      <c r="N4" s="124"/>
      <c r="O4" s="121" t="s">
        <v>17</v>
      </c>
      <c r="P4" s="121" t="s">
        <v>18</v>
      </c>
      <c r="Q4" s="121" t="s">
        <v>6</v>
      </c>
      <c r="R4" s="123" t="s">
        <v>5</v>
      </c>
      <c r="S4" s="124"/>
      <c r="T4" s="121" t="s">
        <v>7</v>
      </c>
      <c r="U4" s="119" t="s">
        <v>8</v>
      </c>
      <c r="V4" s="119" t="s">
        <v>9</v>
      </c>
    </row>
    <row r="5" spans="1:22" ht="171" customHeight="1" thickBot="1">
      <c r="A5" s="136"/>
      <c r="B5" s="136"/>
      <c r="C5" s="133"/>
      <c r="D5" s="133"/>
      <c r="E5" s="133"/>
      <c r="F5" s="136"/>
      <c r="G5" s="136"/>
      <c r="H5" s="133"/>
      <c r="I5" s="19" t="s">
        <v>33</v>
      </c>
      <c r="J5" s="19" t="s">
        <v>34</v>
      </c>
      <c r="K5" s="19" t="s">
        <v>26</v>
      </c>
      <c r="L5" s="19" t="s">
        <v>35</v>
      </c>
      <c r="M5" s="19" t="s">
        <v>36</v>
      </c>
      <c r="N5" s="19" t="s">
        <v>37</v>
      </c>
      <c r="O5" s="131"/>
      <c r="P5" s="131"/>
      <c r="Q5" s="131"/>
      <c r="R5" s="19" t="s">
        <v>10</v>
      </c>
      <c r="S5" s="19" t="s">
        <v>11</v>
      </c>
      <c r="T5" s="131"/>
      <c r="U5" s="130"/>
      <c r="V5" s="130"/>
    </row>
    <row r="6" spans="1:22" ht="43.5" customHeight="1">
      <c r="A6" s="20">
        <v>1</v>
      </c>
      <c r="B6" s="21" t="s">
        <v>50</v>
      </c>
      <c r="C6" s="22" t="s">
        <v>51</v>
      </c>
      <c r="D6" s="22" t="s">
        <v>30</v>
      </c>
      <c r="E6" s="22" t="s">
        <v>93</v>
      </c>
      <c r="F6" s="22">
        <v>20</v>
      </c>
      <c r="G6" s="22" t="s">
        <v>56</v>
      </c>
      <c r="H6" s="22" t="s">
        <v>55</v>
      </c>
      <c r="I6" s="22"/>
      <c r="J6" s="22"/>
      <c r="K6" s="22"/>
      <c r="L6" s="22"/>
      <c r="M6" s="22"/>
      <c r="N6" s="22"/>
      <c r="O6" s="23">
        <v>0.02179398148148148</v>
      </c>
      <c r="P6" s="23">
        <v>0.0125</v>
      </c>
      <c r="Q6" s="23">
        <f aca="true" t="shared" si="0" ref="Q6:Q12">O6-P6</f>
        <v>0.00929398148148148</v>
      </c>
      <c r="R6" s="22"/>
      <c r="S6" s="22"/>
      <c r="T6" s="23">
        <v>0.009293981481481481</v>
      </c>
      <c r="U6" s="24">
        <v>1</v>
      </c>
      <c r="V6" s="25">
        <v>1</v>
      </c>
    </row>
    <row r="7" spans="1:22" ht="45.75" customHeight="1">
      <c r="A7" s="7">
        <v>2</v>
      </c>
      <c r="B7" s="8" t="s">
        <v>76</v>
      </c>
      <c r="C7" s="10" t="s">
        <v>77</v>
      </c>
      <c r="D7" s="10" t="s">
        <v>39</v>
      </c>
      <c r="E7" s="10" t="s">
        <v>90</v>
      </c>
      <c r="F7" s="10">
        <v>33</v>
      </c>
      <c r="G7" s="10" t="s">
        <v>78</v>
      </c>
      <c r="H7" s="10" t="s">
        <v>79</v>
      </c>
      <c r="I7" s="10"/>
      <c r="J7" s="10"/>
      <c r="K7" s="10"/>
      <c r="L7" s="10"/>
      <c r="M7" s="10"/>
      <c r="N7" s="10"/>
      <c r="O7" s="11">
        <v>0.01050925925925926</v>
      </c>
      <c r="P7" s="11">
        <v>0</v>
      </c>
      <c r="Q7" s="11">
        <f t="shared" si="0"/>
        <v>0.01050925925925926</v>
      </c>
      <c r="R7" s="10"/>
      <c r="S7" s="10"/>
      <c r="T7" s="11">
        <v>0.01050925925925926</v>
      </c>
      <c r="U7" s="12">
        <v>2</v>
      </c>
      <c r="V7" s="13">
        <v>1</v>
      </c>
    </row>
    <row r="8" spans="1:22" ht="45.75" customHeight="1">
      <c r="A8" s="7">
        <v>3</v>
      </c>
      <c r="B8" s="14" t="s">
        <v>47</v>
      </c>
      <c r="C8" s="10" t="s">
        <v>48</v>
      </c>
      <c r="D8" s="10" t="s">
        <v>14</v>
      </c>
      <c r="E8" s="10" t="s">
        <v>92</v>
      </c>
      <c r="F8" s="17">
        <v>6</v>
      </c>
      <c r="G8" s="10" t="s">
        <v>103</v>
      </c>
      <c r="H8" s="10" t="s">
        <v>54</v>
      </c>
      <c r="I8" s="10"/>
      <c r="J8" s="10"/>
      <c r="K8" s="10"/>
      <c r="L8" s="10"/>
      <c r="M8" s="10"/>
      <c r="N8" s="10"/>
      <c r="O8" s="11">
        <v>0.01915509259259259</v>
      </c>
      <c r="P8" s="11">
        <v>0.008333333333333333</v>
      </c>
      <c r="Q8" s="11">
        <f t="shared" si="0"/>
        <v>0.010821759259259258</v>
      </c>
      <c r="R8" s="10"/>
      <c r="S8" s="10"/>
      <c r="T8" s="11">
        <v>0.01082175925925926</v>
      </c>
      <c r="U8" s="12">
        <v>3</v>
      </c>
      <c r="V8" s="13">
        <v>2</v>
      </c>
    </row>
    <row r="9" spans="1:22" ht="43.5" customHeight="1">
      <c r="A9" s="7">
        <v>4</v>
      </c>
      <c r="B9" s="14" t="s">
        <v>52</v>
      </c>
      <c r="C9" s="10" t="s">
        <v>24</v>
      </c>
      <c r="D9" s="10" t="s">
        <v>14</v>
      </c>
      <c r="E9" s="10" t="s">
        <v>101</v>
      </c>
      <c r="F9" s="10">
        <v>6</v>
      </c>
      <c r="G9" s="10" t="s">
        <v>56</v>
      </c>
      <c r="H9" s="10" t="s">
        <v>55</v>
      </c>
      <c r="I9" s="10"/>
      <c r="J9" s="10"/>
      <c r="K9" s="10"/>
      <c r="L9" s="10"/>
      <c r="M9" s="10"/>
      <c r="N9" s="10"/>
      <c r="O9" s="11">
        <v>0.03215277777777777</v>
      </c>
      <c r="P9" s="11">
        <v>0.020833333333333332</v>
      </c>
      <c r="Q9" s="11">
        <f t="shared" si="0"/>
        <v>0.011319444444444441</v>
      </c>
      <c r="R9" s="10"/>
      <c r="S9" s="10"/>
      <c r="T9" s="11">
        <v>0.011319444444444444</v>
      </c>
      <c r="U9" s="10">
        <v>4</v>
      </c>
      <c r="V9" s="13">
        <v>2</v>
      </c>
    </row>
    <row r="10" spans="1:22" ht="43.5" customHeight="1">
      <c r="A10" s="7">
        <v>5</v>
      </c>
      <c r="B10" s="14" t="s">
        <v>43</v>
      </c>
      <c r="C10" s="10" t="s">
        <v>28</v>
      </c>
      <c r="D10" s="10" t="s">
        <v>21</v>
      </c>
      <c r="E10" s="10" t="s">
        <v>100</v>
      </c>
      <c r="F10" s="10">
        <v>2</v>
      </c>
      <c r="G10" s="10" t="s">
        <v>60</v>
      </c>
      <c r="H10" s="14" t="s">
        <v>61</v>
      </c>
      <c r="I10" s="10"/>
      <c r="J10" s="10"/>
      <c r="K10" s="10"/>
      <c r="L10" s="10"/>
      <c r="M10" s="10"/>
      <c r="N10" s="10"/>
      <c r="O10" s="11">
        <v>0.03721064814814815</v>
      </c>
      <c r="P10" s="11">
        <v>0.025</v>
      </c>
      <c r="Q10" s="11">
        <f t="shared" si="0"/>
        <v>0.012210648148148151</v>
      </c>
      <c r="R10" s="10"/>
      <c r="S10" s="10"/>
      <c r="T10" s="11">
        <v>0.012210648148148146</v>
      </c>
      <c r="U10" s="10">
        <v>5</v>
      </c>
      <c r="V10" s="13">
        <v>2</v>
      </c>
    </row>
    <row r="11" spans="1:22" ht="42" customHeight="1">
      <c r="A11" s="7">
        <v>6</v>
      </c>
      <c r="B11" s="14" t="s">
        <v>41</v>
      </c>
      <c r="C11" s="10" t="s">
        <v>40</v>
      </c>
      <c r="D11" s="10" t="s">
        <v>39</v>
      </c>
      <c r="E11" s="10" t="s">
        <v>91</v>
      </c>
      <c r="F11" s="10">
        <v>33</v>
      </c>
      <c r="G11" s="10" t="s">
        <v>65</v>
      </c>
      <c r="H11" s="10" t="s">
        <v>66</v>
      </c>
      <c r="I11" s="10"/>
      <c r="J11" s="10"/>
      <c r="K11" s="10"/>
      <c r="L11" s="10"/>
      <c r="M11" s="10"/>
      <c r="N11" s="10"/>
      <c r="O11" s="11">
        <v>0.017291666666666667</v>
      </c>
      <c r="P11" s="11">
        <v>0.004166666666666667</v>
      </c>
      <c r="Q11" s="11">
        <f t="shared" si="0"/>
        <v>0.013125000000000001</v>
      </c>
      <c r="R11" s="10"/>
      <c r="S11" s="10"/>
      <c r="T11" s="11">
        <v>0.013125</v>
      </c>
      <c r="U11" s="10" t="s">
        <v>126</v>
      </c>
      <c r="V11" s="13">
        <v>3</v>
      </c>
    </row>
    <row r="12" spans="1:22" ht="44.25" customHeight="1" thickBot="1">
      <c r="A12" s="26">
        <v>7</v>
      </c>
      <c r="B12" s="27" t="s">
        <v>53</v>
      </c>
      <c r="C12" s="28" t="s">
        <v>75</v>
      </c>
      <c r="D12" s="28" t="s">
        <v>21</v>
      </c>
      <c r="E12" s="28" t="s">
        <v>102</v>
      </c>
      <c r="F12" s="28">
        <v>2</v>
      </c>
      <c r="G12" s="28" t="s">
        <v>56</v>
      </c>
      <c r="H12" s="28" t="s">
        <v>55</v>
      </c>
      <c r="I12" s="29"/>
      <c r="J12" s="29"/>
      <c r="K12" s="29"/>
      <c r="L12" s="29"/>
      <c r="M12" s="29"/>
      <c r="N12" s="29"/>
      <c r="O12" s="30">
        <v>0.07627314814814816</v>
      </c>
      <c r="P12" s="30">
        <v>0.05416666666666667</v>
      </c>
      <c r="Q12" s="31">
        <f t="shared" si="0"/>
        <v>0.02210648148148149</v>
      </c>
      <c r="R12" s="32"/>
      <c r="S12" s="32"/>
      <c r="T12" s="30">
        <v>0.02210648148148148</v>
      </c>
      <c r="U12" s="28">
        <v>6</v>
      </c>
      <c r="V12" s="33"/>
    </row>
    <row r="13" spans="1:22" ht="24.75" customHeight="1">
      <c r="A13" s="36"/>
      <c r="B13" s="117" t="s">
        <v>137</v>
      </c>
      <c r="C13" s="117"/>
      <c r="D13" s="117"/>
      <c r="E13" s="117"/>
      <c r="F13" s="117"/>
      <c r="G13" s="36"/>
      <c r="H13" s="36"/>
      <c r="I13" s="60"/>
      <c r="J13" s="60"/>
      <c r="K13" s="60"/>
      <c r="L13" s="60"/>
      <c r="M13" s="60"/>
      <c r="N13" s="60"/>
      <c r="O13" s="61"/>
      <c r="P13" s="61"/>
      <c r="Q13" s="40"/>
      <c r="R13" s="62"/>
      <c r="S13" s="62"/>
      <c r="T13" s="61"/>
      <c r="U13" s="36"/>
      <c r="V13" s="60"/>
    </row>
    <row r="14" spans="1:22" ht="20.25">
      <c r="A14" s="2"/>
      <c r="B14" s="2" t="s">
        <v>108</v>
      </c>
      <c r="G14" s="118" t="s">
        <v>104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ht="20.25">
      <c r="A15" s="2"/>
      <c r="G15" s="118" t="s">
        <v>105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ht="20.25">
      <c r="A16" s="2"/>
      <c r="G16" s="118" t="s">
        <v>106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ht="20.25">
      <c r="A17" s="2"/>
      <c r="G17" s="118" t="s">
        <v>107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ht="20.25">
      <c r="A18" s="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0.25">
      <c r="A19" s="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18" ht="20.25">
      <c r="A20" s="118" t="s">
        <v>85</v>
      </c>
      <c r="B20" s="118"/>
      <c r="C20" s="118"/>
      <c r="D20" s="118"/>
      <c r="E20" s="118"/>
      <c r="F20" s="118"/>
      <c r="G20" s="118"/>
      <c r="H20" s="118"/>
      <c r="I20" s="34" t="s">
        <v>84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7" ht="20.25">
      <c r="A21" s="2"/>
      <c r="D21" s="5"/>
      <c r="G21" s="5"/>
    </row>
    <row r="25" ht="20.25">
      <c r="D25" s="2" t="s">
        <v>88</v>
      </c>
    </row>
  </sheetData>
  <sheetProtection/>
  <mergeCells count="26">
    <mergeCell ref="A20:H20"/>
    <mergeCell ref="T4:T5"/>
    <mergeCell ref="E4:E5"/>
    <mergeCell ref="F4:F5"/>
    <mergeCell ref="G4:G5"/>
    <mergeCell ref="I4:N4"/>
    <mergeCell ref="H4:H5"/>
    <mergeCell ref="A4:A5"/>
    <mergeCell ref="P4:P5"/>
    <mergeCell ref="B4:B5"/>
    <mergeCell ref="A1:W1"/>
    <mergeCell ref="A2:W2"/>
    <mergeCell ref="G15:V15"/>
    <mergeCell ref="G16:V16"/>
    <mergeCell ref="C4:C5"/>
    <mergeCell ref="D4:D5"/>
    <mergeCell ref="G14:V14"/>
    <mergeCell ref="A3:D3"/>
    <mergeCell ref="S3:V3"/>
    <mergeCell ref="B13:F13"/>
    <mergeCell ref="G17:V17"/>
    <mergeCell ref="U4:U5"/>
    <mergeCell ref="V4:V5"/>
    <mergeCell ref="O4:O5"/>
    <mergeCell ref="Q4:Q5"/>
    <mergeCell ref="R4:S4"/>
  </mergeCells>
  <printOptions/>
  <pageMargins left="0.75" right="0.75" top="1" bottom="1" header="0.5" footer="0.5"/>
  <pageSetup horizontalDpi="600" verticalDpi="600" orientation="landscape" paperSize="9" scale="46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zoomScale="50" zoomScaleNormal="50" zoomScaleSheetLayoutView="50" zoomScalePageLayoutView="0" workbookViewId="0" topLeftCell="A1">
      <selection activeCell="E37" sqref="E37"/>
    </sheetView>
  </sheetViews>
  <sheetFormatPr defaultColWidth="9.00390625" defaultRowHeight="12.75"/>
  <cols>
    <col min="1" max="1" width="7.75390625" style="2" customWidth="1"/>
    <col min="2" max="2" width="34.75390625" style="2" customWidth="1"/>
    <col min="3" max="3" width="7.875" style="2" customWidth="1"/>
    <col min="4" max="4" width="8.25390625" style="2" customWidth="1"/>
    <col min="5" max="5" width="8.75390625" style="2" customWidth="1"/>
    <col min="6" max="6" width="10.75390625" style="2" customWidth="1"/>
    <col min="7" max="7" width="20.125" style="2" customWidth="1"/>
    <col min="8" max="8" width="18.375" style="2" customWidth="1"/>
    <col min="9" max="9" width="9.625" style="2" customWidth="1"/>
    <col min="10" max="10" width="11.125" style="2" customWidth="1"/>
    <col min="11" max="11" width="10.75390625" style="2" customWidth="1"/>
    <col min="12" max="12" width="9.375" style="2" customWidth="1"/>
    <col min="13" max="13" width="9.875" style="2" customWidth="1"/>
    <col min="14" max="14" width="16.375" style="2" customWidth="1"/>
    <col min="15" max="15" width="14.125" style="2" customWidth="1"/>
    <col min="16" max="16" width="18.625" style="2" customWidth="1"/>
    <col min="17" max="17" width="7.625" style="5" customWidth="1"/>
    <col min="18" max="18" width="13.25390625" style="2" customWidth="1"/>
    <col min="19" max="19" width="14.125" style="2" customWidth="1"/>
    <col min="20" max="20" width="20.125" style="2" customWidth="1"/>
    <col min="21" max="21" width="9.125" style="2" customWidth="1"/>
    <col min="22" max="22" width="11.375" style="2" customWidth="1"/>
    <col min="23" max="16384" width="9.125" style="2" customWidth="1"/>
  </cols>
  <sheetData>
    <row r="1" spans="1:33" s="55" customFormat="1" ht="52.5" customHeight="1" thickBot="1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1" s="55" customFormat="1" ht="105" customHeight="1" thickBot="1" thickTop="1">
      <c r="A2" s="126" t="s">
        <v>131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22" ht="21" thickBot="1">
      <c r="A3" s="127" t="s">
        <v>129</v>
      </c>
      <c r="B3" s="127"/>
      <c r="C3" s="127"/>
      <c r="D3" s="127"/>
      <c r="E3" s="127"/>
      <c r="F3" s="4"/>
      <c r="R3" s="128" t="s">
        <v>125</v>
      </c>
      <c r="S3" s="128"/>
      <c r="T3" s="128"/>
      <c r="U3" s="128"/>
      <c r="V3" s="128"/>
    </row>
    <row r="4" spans="1:22" ht="49.5" customHeight="1" thickBot="1">
      <c r="A4" s="121" t="s">
        <v>16</v>
      </c>
      <c r="B4" s="121" t="s">
        <v>0</v>
      </c>
      <c r="C4" s="121" t="s">
        <v>89</v>
      </c>
      <c r="D4" s="119" t="s">
        <v>1</v>
      </c>
      <c r="E4" s="119" t="s">
        <v>2</v>
      </c>
      <c r="F4" s="121" t="s">
        <v>12</v>
      </c>
      <c r="G4" s="121" t="s">
        <v>3</v>
      </c>
      <c r="H4" s="119" t="s">
        <v>86</v>
      </c>
      <c r="I4" s="123" t="s">
        <v>4</v>
      </c>
      <c r="J4" s="129"/>
      <c r="K4" s="129"/>
      <c r="L4" s="129"/>
      <c r="M4" s="129"/>
      <c r="N4" s="121" t="s">
        <v>17</v>
      </c>
      <c r="O4" s="121" t="s">
        <v>18</v>
      </c>
      <c r="P4" s="121" t="s">
        <v>6</v>
      </c>
      <c r="Q4" s="123" t="s">
        <v>5</v>
      </c>
      <c r="R4" s="124"/>
      <c r="S4" s="121" t="s">
        <v>127</v>
      </c>
      <c r="T4" s="121" t="s">
        <v>7</v>
      </c>
      <c r="U4" s="119" t="s">
        <v>8</v>
      </c>
      <c r="V4" s="119" t="s">
        <v>9</v>
      </c>
    </row>
    <row r="5" spans="1:22" ht="141" customHeight="1" thickBot="1">
      <c r="A5" s="131"/>
      <c r="B5" s="131"/>
      <c r="C5" s="131"/>
      <c r="D5" s="130"/>
      <c r="E5" s="130"/>
      <c r="F5" s="131"/>
      <c r="G5" s="131"/>
      <c r="H5" s="130"/>
      <c r="I5" s="19" t="s">
        <v>117</v>
      </c>
      <c r="J5" s="19" t="s">
        <v>15</v>
      </c>
      <c r="K5" s="19" t="s">
        <v>118</v>
      </c>
      <c r="L5" s="19" t="s">
        <v>119</v>
      </c>
      <c r="M5" s="19" t="s">
        <v>120</v>
      </c>
      <c r="N5" s="131"/>
      <c r="O5" s="131"/>
      <c r="P5" s="131"/>
      <c r="Q5" s="19" t="s">
        <v>10</v>
      </c>
      <c r="R5" s="19" t="s">
        <v>11</v>
      </c>
      <c r="S5" s="131"/>
      <c r="T5" s="131"/>
      <c r="U5" s="130"/>
      <c r="V5" s="130"/>
    </row>
    <row r="6" spans="1:22" ht="47.25" customHeight="1">
      <c r="A6" s="20">
        <v>1</v>
      </c>
      <c r="B6" s="51" t="s">
        <v>80</v>
      </c>
      <c r="C6" s="41" t="s">
        <v>101</v>
      </c>
      <c r="D6" s="41" t="s">
        <v>81</v>
      </c>
      <c r="E6" s="41" t="s">
        <v>82</v>
      </c>
      <c r="F6" s="41">
        <v>33</v>
      </c>
      <c r="G6" s="41" t="s">
        <v>78</v>
      </c>
      <c r="H6" s="41" t="s">
        <v>79</v>
      </c>
      <c r="I6" s="41"/>
      <c r="J6" s="41"/>
      <c r="K6" s="41"/>
      <c r="L6" s="41"/>
      <c r="M6" s="41"/>
      <c r="N6" s="42">
        <v>0.015104166666666667</v>
      </c>
      <c r="O6" s="42">
        <v>0.010416666666666666</v>
      </c>
      <c r="P6" s="43">
        <f aca="true" t="shared" si="0" ref="P6:P13">N6-O6</f>
        <v>0.004687500000000001</v>
      </c>
      <c r="Q6" s="41"/>
      <c r="R6" s="42">
        <f aca="true" t="shared" si="1" ref="R6:R12">Q6*$T$17</f>
        <v>0</v>
      </c>
      <c r="S6" s="42"/>
      <c r="T6" s="42">
        <f aca="true" t="shared" si="2" ref="T6:T13">P6+R6-S6</f>
        <v>0.004687500000000001</v>
      </c>
      <c r="U6" s="44">
        <v>1</v>
      </c>
      <c r="V6" s="25">
        <v>2</v>
      </c>
    </row>
    <row r="7" spans="1:22" ht="45" customHeight="1">
      <c r="A7" s="7">
        <v>2</v>
      </c>
      <c r="B7" s="38" t="s">
        <v>13</v>
      </c>
      <c r="C7" s="45" t="s">
        <v>95</v>
      </c>
      <c r="D7" s="45" t="s">
        <v>22</v>
      </c>
      <c r="E7" s="45" t="s">
        <v>14</v>
      </c>
      <c r="F7" s="45">
        <v>6</v>
      </c>
      <c r="G7" s="45" t="s">
        <v>60</v>
      </c>
      <c r="H7" s="45" t="s">
        <v>61</v>
      </c>
      <c r="I7" s="45"/>
      <c r="J7" s="45"/>
      <c r="K7" s="45"/>
      <c r="L7" s="45"/>
      <c r="M7" s="45"/>
      <c r="N7" s="46">
        <v>0.021875</v>
      </c>
      <c r="O7" s="46">
        <v>0.016666666666666666</v>
      </c>
      <c r="P7" s="47">
        <f t="shared" si="0"/>
        <v>0.005208333333333332</v>
      </c>
      <c r="Q7" s="45"/>
      <c r="R7" s="46">
        <f t="shared" si="1"/>
        <v>0</v>
      </c>
      <c r="S7" s="46"/>
      <c r="T7" s="46">
        <f t="shared" si="2"/>
        <v>0.005208333333333332</v>
      </c>
      <c r="U7" s="39">
        <v>2</v>
      </c>
      <c r="V7" s="13">
        <v>2</v>
      </c>
    </row>
    <row r="8" spans="1:22" s="16" customFormat="1" ht="46.5" customHeight="1">
      <c r="A8" s="7">
        <v>3</v>
      </c>
      <c r="B8" s="38" t="s">
        <v>72</v>
      </c>
      <c r="C8" s="45" t="s">
        <v>100</v>
      </c>
      <c r="D8" s="45" t="s">
        <v>73</v>
      </c>
      <c r="E8" s="45" t="s">
        <v>74</v>
      </c>
      <c r="F8" s="45">
        <v>13</v>
      </c>
      <c r="G8" s="45" t="s">
        <v>68</v>
      </c>
      <c r="H8" s="45" t="s">
        <v>55</v>
      </c>
      <c r="I8" s="45"/>
      <c r="J8" s="45"/>
      <c r="K8" s="45"/>
      <c r="L8" s="45"/>
      <c r="M8" s="45"/>
      <c r="N8" s="46">
        <v>0.018703703703703705</v>
      </c>
      <c r="O8" s="46">
        <v>0.0125</v>
      </c>
      <c r="P8" s="47">
        <f t="shared" si="0"/>
        <v>0.006203703703703704</v>
      </c>
      <c r="Q8" s="45"/>
      <c r="R8" s="46">
        <f t="shared" si="1"/>
        <v>0</v>
      </c>
      <c r="S8" s="46"/>
      <c r="T8" s="46">
        <f t="shared" si="2"/>
        <v>0.006203703703703704</v>
      </c>
      <c r="U8" s="39">
        <v>3</v>
      </c>
      <c r="V8" s="13">
        <v>3</v>
      </c>
    </row>
    <row r="9" spans="1:22" s="16" customFormat="1" ht="46.5" customHeight="1">
      <c r="A9" s="7">
        <v>4</v>
      </c>
      <c r="B9" s="38" t="s">
        <v>49</v>
      </c>
      <c r="C9" s="45" t="s">
        <v>124</v>
      </c>
      <c r="D9" s="45" t="s">
        <v>57</v>
      </c>
      <c r="E9" s="45" t="s">
        <v>58</v>
      </c>
      <c r="F9" s="45">
        <v>11</v>
      </c>
      <c r="G9" s="45" t="s">
        <v>63</v>
      </c>
      <c r="H9" s="45" t="s">
        <v>64</v>
      </c>
      <c r="I9" s="45"/>
      <c r="J9" s="45"/>
      <c r="K9" s="45"/>
      <c r="L9" s="45"/>
      <c r="M9" s="45"/>
      <c r="N9" s="46">
        <v>0.027905092592592592</v>
      </c>
      <c r="O9" s="46">
        <v>0.020833333333333332</v>
      </c>
      <c r="P9" s="47">
        <f t="shared" si="0"/>
        <v>0.00707175925925926</v>
      </c>
      <c r="Q9" s="45"/>
      <c r="R9" s="46">
        <f t="shared" si="1"/>
        <v>0</v>
      </c>
      <c r="S9" s="46"/>
      <c r="T9" s="46">
        <f t="shared" si="2"/>
        <v>0.00707175925925926</v>
      </c>
      <c r="U9" s="45">
        <v>4</v>
      </c>
      <c r="V9" s="13"/>
    </row>
    <row r="10" spans="1:22" s="16" customFormat="1" ht="45" customHeight="1">
      <c r="A10" s="7">
        <v>5</v>
      </c>
      <c r="B10" s="38" t="s">
        <v>42</v>
      </c>
      <c r="C10" s="45" t="s">
        <v>121</v>
      </c>
      <c r="D10" s="45" t="s">
        <v>38</v>
      </c>
      <c r="E10" s="45" t="s">
        <v>21</v>
      </c>
      <c r="F10" s="45">
        <v>6</v>
      </c>
      <c r="G10" s="45" t="s">
        <v>59</v>
      </c>
      <c r="H10" s="45" t="s">
        <v>54</v>
      </c>
      <c r="I10" s="45"/>
      <c r="J10" s="45"/>
      <c r="K10" s="45"/>
      <c r="L10" s="45"/>
      <c r="M10" s="45"/>
      <c r="N10" s="46">
        <v>0.057986111111111106</v>
      </c>
      <c r="O10" s="46">
        <v>0.04861111111111111</v>
      </c>
      <c r="P10" s="47">
        <f t="shared" si="0"/>
        <v>0.009374999999999994</v>
      </c>
      <c r="Q10" s="45"/>
      <c r="R10" s="46">
        <f t="shared" si="1"/>
        <v>0</v>
      </c>
      <c r="S10" s="46">
        <v>0.0011226851851851851</v>
      </c>
      <c r="T10" s="46">
        <f t="shared" si="2"/>
        <v>0.00825231481481481</v>
      </c>
      <c r="U10" s="45">
        <v>5</v>
      </c>
      <c r="V10" s="13"/>
    </row>
    <row r="11" spans="1:22" s="16" customFormat="1" ht="50.25" customHeight="1">
      <c r="A11" s="7">
        <v>6</v>
      </c>
      <c r="B11" s="38" t="s">
        <v>62</v>
      </c>
      <c r="C11" s="45" t="s">
        <v>122</v>
      </c>
      <c r="D11" s="45" t="s">
        <v>27</v>
      </c>
      <c r="E11" s="45" t="s">
        <v>20</v>
      </c>
      <c r="F11" s="45">
        <v>4</v>
      </c>
      <c r="G11" s="45" t="s">
        <v>59</v>
      </c>
      <c r="H11" s="45" t="s">
        <v>54</v>
      </c>
      <c r="I11" s="45"/>
      <c r="J11" s="45"/>
      <c r="K11" s="45"/>
      <c r="L11" s="45"/>
      <c r="M11" s="45"/>
      <c r="N11" s="46">
        <v>0.04125</v>
      </c>
      <c r="O11" s="46">
        <v>0.03263888888888889</v>
      </c>
      <c r="P11" s="47">
        <f t="shared" si="0"/>
        <v>0.008611111111111111</v>
      </c>
      <c r="Q11" s="45"/>
      <c r="R11" s="46">
        <f t="shared" si="1"/>
        <v>0</v>
      </c>
      <c r="S11" s="46"/>
      <c r="T11" s="46">
        <f t="shared" si="2"/>
        <v>0.008611111111111111</v>
      </c>
      <c r="U11" s="45">
        <v>6</v>
      </c>
      <c r="V11" s="13"/>
    </row>
    <row r="12" spans="1:22" ht="46.5" customHeight="1">
      <c r="A12" s="7">
        <v>7</v>
      </c>
      <c r="B12" s="38" t="s">
        <v>46</v>
      </c>
      <c r="C12" s="45" t="s">
        <v>123</v>
      </c>
      <c r="D12" s="45" t="s">
        <v>45</v>
      </c>
      <c r="E12" s="45" t="s">
        <v>21</v>
      </c>
      <c r="F12" s="45">
        <v>6</v>
      </c>
      <c r="G12" s="45" t="s">
        <v>60</v>
      </c>
      <c r="H12" s="45" t="s">
        <v>61</v>
      </c>
      <c r="I12" s="45"/>
      <c r="J12" s="45"/>
      <c r="K12" s="45"/>
      <c r="L12" s="45"/>
      <c r="M12" s="45"/>
      <c r="N12" s="46">
        <v>0.04556712962962963</v>
      </c>
      <c r="O12" s="46">
        <v>0.03680555555555556</v>
      </c>
      <c r="P12" s="47">
        <f t="shared" si="0"/>
        <v>0.008761574074074074</v>
      </c>
      <c r="Q12" s="45"/>
      <c r="R12" s="46">
        <f t="shared" si="1"/>
        <v>0</v>
      </c>
      <c r="S12" s="46"/>
      <c r="T12" s="46">
        <f t="shared" si="2"/>
        <v>0.008761574074074074</v>
      </c>
      <c r="U12" s="45">
        <v>7</v>
      </c>
      <c r="V12" s="13"/>
    </row>
    <row r="13" spans="1:22" ht="43.5" customHeight="1" thickBot="1">
      <c r="A13" s="26">
        <v>8</v>
      </c>
      <c r="B13" s="52" t="s">
        <v>44</v>
      </c>
      <c r="C13" s="48" t="s">
        <v>96</v>
      </c>
      <c r="D13" s="48" t="s">
        <v>25</v>
      </c>
      <c r="E13" s="48" t="s">
        <v>21</v>
      </c>
      <c r="F13" s="54">
        <v>2</v>
      </c>
      <c r="G13" s="48" t="s">
        <v>60</v>
      </c>
      <c r="H13" s="48" t="s">
        <v>61</v>
      </c>
      <c r="I13" s="48"/>
      <c r="J13" s="48"/>
      <c r="K13" s="48"/>
      <c r="L13" s="48">
        <v>6</v>
      </c>
      <c r="M13" s="48"/>
      <c r="N13" s="49">
        <v>0.038796296296296294</v>
      </c>
      <c r="O13" s="49">
        <v>0.030555555555555555</v>
      </c>
      <c r="P13" s="50">
        <f t="shared" si="0"/>
        <v>0.00824074074074074</v>
      </c>
      <c r="Q13" s="48">
        <v>6</v>
      </c>
      <c r="R13" s="49">
        <f>Q13*$T$20</f>
        <v>0.0013888888888888887</v>
      </c>
      <c r="S13" s="49"/>
      <c r="T13" s="49">
        <f t="shared" si="2"/>
        <v>0.009629629629629629</v>
      </c>
      <c r="U13" s="48">
        <v>8</v>
      </c>
      <c r="V13" s="35"/>
    </row>
    <row r="14" spans="1:22" ht="25.5" customHeight="1">
      <c r="A14" s="36"/>
      <c r="B14" s="117" t="s">
        <v>136</v>
      </c>
      <c r="C14" s="117"/>
      <c r="D14" s="117"/>
      <c r="E14" s="117"/>
      <c r="F14" s="117"/>
      <c r="G14" s="57"/>
      <c r="H14" s="57"/>
      <c r="I14" s="57"/>
      <c r="J14" s="57"/>
      <c r="K14" s="57"/>
      <c r="L14" s="57"/>
      <c r="M14" s="57"/>
      <c r="N14" s="58"/>
      <c r="O14" s="58"/>
      <c r="P14" s="59"/>
      <c r="Q14" s="57"/>
      <c r="R14" s="58"/>
      <c r="S14" s="58"/>
      <c r="T14" s="58"/>
      <c r="U14" s="57"/>
      <c r="V14" s="36"/>
    </row>
    <row r="15" spans="2:22" ht="20.25">
      <c r="B15" s="2" t="s">
        <v>128</v>
      </c>
      <c r="G15" s="118" t="s">
        <v>132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7:22" ht="20.25">
      <c r="G16" s="118" t="s">
        <v>133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7:22" ht="20.25">
      <c r="G17" s="118" t="s">
        <v>134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7:22" ht="20.25">
      <c r="G18" s="118" t="s">
        <v>135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7:22" ht="20.25">
      <c r="G19" s="5"/>
      <c r="H19" s="5"/>
      <c r="I19" s="5"/>
      <c r="J19" s="5"/>
      <c r="K19" s="5"/>
      <c r="L19" s="5"/>
      <c r="M19" s="5"/>
      <c r="N19" s="5"/>
      <c r="O19" s="5"/>
      <c r="P19" s="5"/>
      <c r="R19" s="5"/>
      <c r="S19" s="5"/>
      <c r="T19" s="5"/>
      <c r="U19" s="5"/>
      <c r="V19" s="5"/>
    </row>
    <row r="20" spans="7:22" ht="20.25"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  <c r="S20" s="5"/>
      <c r="T20" s="53">
        <v>0.00023148148148148146</v>
      </c>
      <c r="U20" s="5"/>
      <c r="V20" s="5"/>
    </row>
    <row r="21" spans="7:22" ht="20.25">
      <c r="G21" s="5"/>
      <c r="H21" s="5"/>
      <c r="I21" s="5"/>
      <c r="J21" s="5"/>
      <c r="K21" s="5"/>
      <c r="L21" s="5"/>
      <c r="M21" s="5"/>
      <c r="N21" s="5"/>
      <c r="O21" s="5"/>
      <c r="P21" s="5"/>
      <c r="R21" s="5"/>
      <c r="S21" s="5"/>
      <c r="T21" s="5"/>
      <c r="U21" s="5"/>
      <c r="V21" s="5"/>
    </row>
    <row r="22" spans="1:17" ht="20.25">
      <c r="A22" s="118" t="s">
        <v>85</v>
      </c>
      <c r="B22" s="118"/>
      <c r="C22" s="118"/>
      <c r="D22" s="118"/>
      <c r="E22" s="118"/>
      <c r="F22" s="118"/>
      <c r="G22" s="118"/>
      <c r="H22" s="118"/>
      <c r="I22" s="34" t="s">
        <v>84</v>
      </c>
      <c r="J22" s="34"/>
      <c r="K22" s="34"/>
      <c r="L22" s="34"/>
      <c r="M22" s="34"/>
      <c r="N22" s="34"/>
      <c r="O22" s="34"/>
      <c r="P22" s="34"/>
      <c r="Q22" s="34"/>
    </row>
  </sheetData>
  <sheetProtection/>
  <mergeCells count="27">
    <mergeCell ref="A1:V1"/>
    <mergeCell ref="A2:V2"/>
    <mergeCell ref="A3:E3"/>
    <mergeCell ref="F4:F5"/>
    <mergeCell ref="A4:A5"/>
    <mergeCell ref="T4:T5"/>
    <mergeCell ref="N4:N5"/>
    <mergeCell ref="R3:V3"/>
    <mergeCell ref="U4:U5"/>
    <mergeCell ref="V4:V5"/>
    <mergeCell ref="A22:H22"/>
    <mergeCell ref="B4:B5"/>
    <mergeCell ref="D4:D5"/>
    <mergeCell ref="E4:E5"/>
    <mergeCell ref="G4:G5"/>
    <mergeCell ref="H4:H5"/>
    <mergeCell ref="C4:C5"/>
    <mergeCell ref="G18:V18"/>
    <mergeCell ref="B14:F14"/>
    <mergeCell ref="I4:M4"/>
    <mergeCell ref="S4:S5"/>
    <mergeCell ref="G15:V15"/>
    <mergeCell ref="G16:V16"/>
    <mergeCell ref="G17:V17"/>
    <mergeCell ref="Q4:R4"/>
    <mergeCell ref="P4:P5"/>
    <mergeCell ref="O4:O5"/>
  </mergeCells>
  <printOptions/>
  <pageMargins left="0.75" right="0.75" top="1" bottom="1" header="0.5" footer="0.5"/>
  <pageSetup horizontalDpi="600" verticalDpi="600" orientation="landscape" paperSize="9" scale="43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zoomScalePageLayoutView="0" workbookViewId="0" topLeftCell="A1">
      <selection activeCell="A9" sqref="A9"/>
    </sheetView>
  </sheetViews>
  <sheetFormatPr defaultColWidth="9.00390625" defaultRowHeight="12.75"/>
  <cols>
    <col min="1" max="1" width="7.00390625" style="0" customWidth="1"/>
    <col min="2" max="2" width="29.375" style="0" customWidth="1"/>
    <col min="3" max="3" width="9.875" style="0" customWidth="1"/>
    <col min="4" max="4" width="8.25390625" style="0" customWidth="1"/>
    <col min="5" max="5" width="9.625" style="0" customWidth="1"/>
    <col min="6" max="6" width="25.625" style="0" customWidth="1"/>
    <col min="7" max="7" width="19.625" style="0" customWidth="1"/>
    <col min="8" max="8" width="7.875" style="0" customWidth="1"/>
    <col min="9" max="9" width="10.875" style="0" customWidth="1"/>
    <col min="10" max="10" width="7.75390625" style="0" customWidth="1"/>
    <col min="11" max="11" width="7.125" style="0" customWidth="1"/>
    <col min="12" max="12" width="15.00390625" style="0" customWidth="1"/>
    <col min="13" max="13" width="13.25390625" style="0" customWidth="1"/>
    <col min="14" max="14" width="17.875" style="0" customWidth="1"/>
    <col min="15" max="15" width="12.625" style="0" customWidth="1"/>
    <col min="16" max="16" width="13.875" style="0" customWidth="1"/>
    <col min="17" max="17" width="14.75390625" style="0" customWidth="1"/>
    <col min="18" max="18" width="10.375" style="0" customWidth="1"/>
    <col min="19" max="19" width="16.625" style="0" customWidth="1"/>
  </cols>
  <sheetData>
    <row r="1" spans="1:19" ht="42" customHeight="1" thickBot="1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79.5" customHeight="1" thickBot="1" thickTop="1">
      <c r="A2" s="126" t="s">
        <v>175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21" thickBot="1">
      <c r="A3" s="138" t="s">
        <v>176</v>
      </c>
      <c r="B3" s="139"/>
      <c r="C3" s="139"/>
      <c r="D3" s="139"/>
      <c r="E3" s="139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  <c r="Q3" s="139" t="s">
        <v>177</v>
      </c>
      <c r="R3" s="139"/>
      <c r="S3" s="140"/>
    </row>
    <row r="4" spans="1:19" ht="21" thickBot="1">
      <c r="A4" s="141" t="s">
        <v>16</v>
      </c>
      <c r="B4" s="143" t="s">
        <v>0</v>
      </c>
      <c r="C4" s="145" t="s">
        <v>1</v>
      </c>
      <c r="D4" s="145" t="s">
        <v>2</v>
      </c>
      <c r="E4" s="141" t="s">
        <v>12</v>
      </c>
      <c r="F4" s="141" t="s">
        <v>3</v>
      </c>
      <c r="G4" s="145" t="s">
        <v>87</v>
      </c>
      <c r="H4" s="147" t="s">
        <v>4</v>
      </c>
      <c r="I4" s="148"/>
      <c r="J4" s="148"/>
      <c r="K4" s="148"/>
      <c r="L4" s="141" t="s">
        <v>17</v>
      </c>
      <c r="M4" s="141" t="s">
        <v>18</v>
      </c>
      <c r="N4" s="141" t="s">
        <v>6</v>
      </c>
      <c r="O4" s="147" t="s">
        <v>5</v>
      </c>
      <c r="P4" s="153"/>
      <c r="Q4" s="145" t="s">
        <v>7</v>
      </c>
      <c r="R4" s="151" t="s">
        <v>8</v>
      </c>
      <c r="S4" s="149" t="s">
        <v>171</v>
      </c>
    </row>
    <row r="5" spans="1:19" ht="201" thickBot="1">
      <c r="A5" s="142"/>
      <c r="B5" s="144"/>
      <c r="C5" s="146"/>
      <c r="D5" s="146"/>
      <c r="E5" s="142"/>
      <c r="F5" s="142"/>
      <c r="G5" s="146"/>
      <c r="H5" s="99" t="s">
        <v>118</v>
      </c>
      <c r="I5" s="99" t="s">
        <v>159</v>
      </c>
      <c r="J5" s="99" t="s">
        <v>139</v>
      </c>
      <c r="K5" s="99" t="s">
        <v>160</v>
      </c>
      <c r="L5" s="142"/>
      <c r="M5" s="142"/>
      <c r="N5" s="142"/>
      <c r="O5" s="99" t="s">
        <v>10</v>
      </c>
      <c r="P5" s="99" t="s">
        <v>11</v>
      </c>
      <c r="Q5" s="146"/>
      <c r="R5" s="152"/>
      <c r="S5" s="150"/>
    </row>
    <row r="6" spans="1:19" ht="51.75" customHeight="1">
      <c r="A6" s="94">
        <v>1</v>
      </c>
      <c r="B6" s="95" t="s">
        <v>168</v>
      </c>
      <c r="C6" s="95" t="s">
        <v>140</v>
      </c>
      <c r="D6" s="95" t="s">
        <v>142</v>
      </c>
      <c r="E6" s="94">
        <v>3</v>
      </c>
      <c r="F6" s="96" t="s">
        <v>138</v>
      </c>
      <c r="G6" s="96" t="s">
        <v>141</v>
      </c>
      <c r="H6" s="101"/>
      <c r="I6" s="101"/>
      <c r="J6" s="101">
        <v>1</v>
      </c>
      <c r="K6" s="101"/>
      <c r="L6" s="102">
        <v>0.0063425925925925915</v>
      </c>
      <c r="M6" s="102">
        <v>0.002777777777777778</v>
      </c>
      <c r="N6" s="102">
        <f>L6-M6</f>
        <v>0.0035648148148148136</v>
      </c>
      <c r="O6" s="101">
        <v>1</v>
      </c>
      <c r="P6" s="102">
        <f>O6*P15</f>
        <v>0.00017361111111111112</v>
      </c>
      <c r="Q6" s="102">
        <f>N6+P6</f>
        <v>0.0037384259259259246</v>
      </c>
      <c r="R6" s="110">
        <v>1</v>
      </c>
      <c r="S6" s="103"/>
    </row>
    <row r="7" spans="1:19" ht="56.25" customHeight="1">
      <c r="A7" s="93">
        <v>2</v>
      </c>
      <c r="B7" s="92" t="s">
        <v>149</v>
      </c>
      <c r="C7" s="92" t="s">
        <v>140</v>
      </c>
      <c r="D7" s="92" t="s">
        <v>83</v>
      </c>
      <c r="E7" s="93">
        <v>1</v>
      </c>
      <c r="F7" s="71" t="s">
        <v>138</v>
      </c>
      <c r="G7" s="71" t="s">
        <v>141</v>
      </c>
      <c r="H7" s="104"/>
      <c r="I7" s="104"/>
      <c r="J7" s="104"/>
      <c r="K7" s="104"/>
      <c r="L7" s="105">
        <v>0.003761574074074074</v>
      </c>
      <c r="M7" s="105">
        <v>0</v>
      </c>
      <c r="N7" s="105">
        <f>L7-M7</f>
        <v>0.003761574074074074</v>
      </c>
      <c r="O7" s="104"/>
      <c r="P7" s="105"/>
      <c r="Q7" s="105">
        <f>N7+P7</f>
        <v>0.003761574074074074</v>
      </c>
      <c r="R7" s="111">
        <v>2</v>
      </c>
      <c r="S7" s="106"/>
    </row>
    <row r="8" spans="1:19" ht="36">
      <c r="A8" s="93">
        <v>3</v>
      </c>
      <c r="B8" s="92" t="s">
        <v>150</v>
      </c>
      <c r="C8" s="92" t="s">
        <v>140</v>
      </c>
      <c r="D8" s="92" t="s">
        <v>23</v>
      </c>
      <c r="E8" s="93"/>
      <c r="F8" s="71" t="s">
        <v>143</v>
      </c>
      <c r="G8" s="71" t="s">
        <v>163</v>
      </c>
      <c r="H8" s="104"/>
      <c r="I8" s="104"/>
      <c r="J8" s="104"/>
      <c r="K8" s="104"/>
      <c r="L8" s="105">
        <v>0.009918981481481482</v>
      </c>
      <c r="M8" s="105">
        <v>0.004861111111111111</v>
      </c>
      <c r="N8" s="105">
        <f>L8-M8</f>
        <v>0.0050578703703703706</v>
      </c>
      <c r="O8" s="104"/>
      <c r="P8" s="105"/>
      <c r="Q8" s="105">
        <f>N8+P8</f>
        <v>0.0050578703703703706</v>
      </c>
      <c r="R8" s="111">
        <v>3</v>
      </c>
      <c r="S8" s="106"/>
    </row>
    <row r="9" spans="1:19" ht="36">
      <c r="A9" s="73">
        <v>4</v>
      </c>
      <c r="B9" s="68" t="s">
        <v>157</v>
      </c>
      <c r="C9" s="68" t="s">
        <v>140</v>
      </c>
      <c r="D9" s="68" t="s">
        <v>23</v>
      </c>
      <c r="E9" s="73"/>
      <c r="F9" s="74" t="s">
        <v>138</v>
      </c>
      <c r="G9" s="74" t="s">
        <v>158</v>
      </c>
      <c r="H9" s="107">
        <v>3</v>
      </c>
      <c r="I9" s="107">
        <v>3</v>
      </c>
      <c r="J9" s="107" t="s">
        <v>156</v>
      </c>
      <c r="K9" s="107">
        <v>3</v>
      </c>
      <c r="L9" s="108">
        <v>0.04193287037037038</v>
      </c>
      <c r="M9" s="108">
        <v>0.029861111111111113</v>
      </c>
      <c r="N9" s="105">
        <f>L9-M9</f>
        <v>0.012071759259259265</v>
      </c>
      <c r="O9" s="107">
        <v>9</v>
      </c>
      <c r="P9" s="105">
        <f>O9*P15</f>
        <v>0.0015625</v>
      </c>
      <c r="Q9" s="105">
        <f>N9+P9</f>
        <v>0.013634259259259264</v>
      </c>
      <c r="R9" s="107">
        <v>4</v>
      </c>
      <c r="S9" s="109" t="s">
        <v>169</v>
      </c>
    </row>
    <row r="10" spans="1:19" ht="20.25">
      <c r="A10" s="72"/>
      <c r="B10" s="88"/>
      <c r="C10" s="88"/>
      <c r="D10" s="88"/>
      <c r="E10" s="89"/>
      <c r="F10" s="90"/>
      <c r="G10" s="90"/>
      <c r="H10" s="89"/>
      <c r="I10" s="89"/>
      <c r="J10" s="89"/>
      <c r="K10" s="89"/>
      <c r="L10" s="91"/>
      <c r="M10" s="91"/>
      <c r="N10" s="81"/>
      <c r="O10" s="89"/>
      <c r="P10" s="81"/>
      <c r="Q10" s="81"/>
      <c r="R10" s="65"/>
      <c r="S10" s="83"/>
    </row>
    <row r="11" spans="1:19" ht="20.25">
      <c r="A11" s="72"/>
      <c r="B11" s="88"/>
      <c r="C11" s="88"/>
      <c r="D11" s="88"/>
      <c r="E11" s="89"/>
      <c r="F11" s="90"/>
      <c r="G11" s="90"/>
      <c r="H11" s="89"/>
      <c r="I11" s="89"/>
      <c r="J11" s="89"/>
      <c r="K11" s="89"/>
      <c r="L11" s="91"/>
      <c r="M11" s="91"/>
      <c r="N11" s="81"/>
      <c r="O11" s="89"/>
      <c r="P11" s="81"/>
      <c r="Q11" s="81"/>
      <c r="R11" s="65"/>
      <c r="S11" s="83"/>
    </row>
    <row r="12" spans="1:19" ht="20.25">
      <c r="A12" s="72"/>
      <c r="B12" s="88"/>
      <c r="C12" s="88"/>
      <c r="D12" s="88"/>
      <c r="E12" s="89"/>
      <c r="F12" s="90"/>
      <c r="G12" s="137" t="s">
        <v>173</v>
      </c>
      <c r="H12" s="137"/>
      <c r="I12" s="137"/>
      <c r="J12" s="137"/>
      <c r="K12" s="137"/>
      <c r="L12" s="137"/>
      <c r="M12" s="137"/>
      <c r="N12" s="137"/>
      <c r="O12" s="137"/>
      <c r="P12" s="137"/>
      <c r="Q12" s="81"/>
      <c r="R12" s="65"/>
      <c r="S12" s="83"/>
    </row>
    <row r="13" spans="1:19" ht="20.25">
      <c r="A13" s="72"/>
      <c r="B13" s="88"/>
      <c r="C13" s="88"/>
      <c r="D13" s="88"/>
      <c r="E13" s="89"/>
      <c r="F13" s="90"/>
      <c r="G13" s="85"/>
      <c r="H13" s="84"/>
      <c r="I13" s="84"/>
      <c r="J13" s="84"/>
      <c r="K13" s="84"/>
      <c r="L13" s="84"/>
      <c r="M13" s="84"/>
      <c r="N13" s="84"/>
      <c r="O13" s="86"/>
      <c r="P13" s="87"/>
      <c r="Q13" s="81"/>
      <c r="R13" s="65"/>
      <c r="S13" s="83"/>
    </row>
    <row r="14" spans="1:19" ht="20.25">
      <c r="A14" s="72"/>
      <c r="B14" s="88"/>
      <c r="C14" s="88"/>
      <c r="D14" s="88"/>
      <c r="E14" s="89"/>
      <c r="F14" s="90"/>
      <c r="G14" s="137" t="s">
        <v>174</v>
      </c>
      <c r="H14" s="137"/>
      <c r="I14" s="137"/>
      <c r="J14" s="137"/>
      <c r="K14" s="137"/>
      <c r="L14" s="137"/>
      <c r="M14" s="137"/>
      <c r="N14" s="137"/>
      <c r="O14" s="137"/>
      <c r="P14" s="137"/>
      <c r="Q14" s="81"/>
      <c r="R14" s="65"/>
      <c r="S14" s="83"/>
    </row>
    <row r="15" spans="1:19" ht="20.25">
      <c r="A15" s="37"/>
      <c r="B15" s="5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69">
        <v>0.00017361111111111112</v>
      </c>
      <c r="Q15" s="37"/>
      <c r="R15" s="37"/>
      <c r="S15" s="37"/>
    </row>
  </sheetData>
  <sheetProtection/>
  <mergeCells count="21">
    <mergeCell ref="O4:P4"/>
    <mergeCell ref="E4:E5"/>
    <mergeCell ref="F4:F5"/>
    <mergeCell ref="G4:G5"/>
    <mergeCell ref="H4:K4"/>
    <mergeCell ref="S4:S5"/>
    <mergeCell ref="Q4:Q5"/>
    <mergeCell ref="R4:R5"/>
    <mergeCell ref="L4:L5"/>
    <mergeCell ref="M4:M5"/>
    <mergeCell ref="N4:N5"/>
    <mergeCell ref="G12:P12"/>
    <mergeCell ref="G14:P14"/>
    <mergeCell ref="A1:S1"/>
    <mergeCell ref="A2:S2"/>
    <mergeCell ref="A3:E3"/>
    <mergeCell ref="Q3:S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48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"/>
  <sheetViews>
    <sheetView view="pageBreakPreview" zoomScale="60" zoomScaleNormal="50" zoomScalePageLayoutView="0" workbookViewId="0" topLeftCell="A4">
      <selection activeCell="A12" sqref="A12"/>
    </sheetView>
  </sheetViews>
  <sheetFormatPr defaultColWidth="9.00390625" defaultRowHeight="12.75"/>
  <cols>
    <col min="1" max="1" width="7.00390625" style="37" customWidth="1"/>
    <col min="2" max="2" width="29.375" style="56" customWidth="1"/>
    <col min="3" max="3" width="9.875" style="37" customWidth="1"/>
    <col min="4" max="4" width="8.25390625" style="37" customWidth="1"/>
    <col min="5" max="5" width="9.625" style="37" customWidth="1"/>
    <col min="6" max="6" width="26.25390625" style="37" customWidth="1"/>
    <col min="7" max="7" width="19.125" style="37" customWidth="1"/>
    <col min="8" max="8" width="9.75390625" style="37" customWidth="1"/>
    <col min="9" max="9" width="12.00390625" style="37" customWidth="1"/>
    <col min="10" max="10" width="8.25390625" style="37" customWidth="1"/>
    <col min="11" max="11" width="7.125" style="37" customWidth="1"/>
    <col min="12" max="12" width="16.00390625" style="37" customWidth="1"/>
    <col min="13" max="13" width="13.25390625" style="37" customWidth="1"/>
    <col min="14" max="14" width="17.875" style="37" customWidth="1"/>
    <col min="15" max="15" width="12.625" style="37" customWidth="1"/>
    <col min="16" max="16" width="13.75390625" style="37" customWidth="1"/>
    <col min="17" max="17" width="15.875" style="37" customWidth="1"/>
    <col min="18" max="18" width="10.125" style="37" customWidth="1"/>
    <col min="19" max="19" width="17.375" style="37" customWidth="1"/>
    <col min="20" max="16384" width="9.125" style="37" customWidth="1"/>
  </cols>
  <sheetData>
    <row r="1" spans="1:31" s="63" customFormat="1" ht="52.5" customHeight="1" thickBot="1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</row>
    <row r="2" spans="1:38" s="63" customFormat="1" ht="107.25" customHeight="1" thickBot="1" thickTop="1">
      <c r="A2" s="126" t="s">
        <v>172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21" thickBot="1">
      <c r="A3" s="138" t="s">
        <v>176</v>
      </c>
      <c r="B3" s="139"/>
      <c r="C3" s="139"/>
      <c r="D3" s="139"/>
      <c r="E3" s="139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  <c r="Q3" s="139" t="s">
        <v>177</v>
      </c>
      <c r="R3" s="139"/>
      <c r="S3" s="15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19" ht="49.5" customHeight="1" thickBot="1">
      <c r="A4" s="141" t="s">
        <v>16</v>
      </c>
      <c r="B4" s="143" t="s">
        <v>0</v>
      </c>
      <c r="C4" s="145" t="s">
        <v>1</v>
      </c>
      <c r="D4" s="145" t="s">
        <v>2</v>
      </c>
      <c r="E4" s="141" t="s">
        <v>12</v>
      </c>
      <c r="F4" s="141" t="s">
        <v>3</v>
      </c>
      <c r="G4" s="145" t="s">
        <v>87</v>
      </c>
      <c r="H4" s="147" t="s">
        <v>4</v>
      </c>
      <c r="I4" s="148"/>
      <c r="J4" s="148"/>
      <c r="K4" s="148"/>
      <c r="L4" s="141" t="s">
        <v>17</v>
      </c>
      <c r="M4" s="141" t="s">
        <v>18</v>
      </c>
      <c r="N4" s="141" t="s">
        <v>6</v>
      </c>
      <c r="O4" s="147" t="s">
        <v>5</v>
      </c>
      <c r="P4" s="153"/>
      <c r="Q4" s="145" t="s">
        <v>7</v>
      </c>
      <c r="R4" s="145" t="s">
        <v>8</v>
      </c>
      <c r="S4" s="155" t="s">
        <v>171</v>
      </c>
    </row>
    <row r="5" spans="1:19" ht="156.75" customHeight="1" thickBot="1">
      <c r="A5" s="142"/>
      <c r="B5" s="144"/>
      <c r="C5" s="146"/>
      <c r="D5" s="146"/>
      <c r="E5" s="142"/>
      <c r="F5" s="142"/>
      <c r="G5" s="146"/>
      <c r="H5" s="99" t="s">
        <v>118</v>
      </c>
      <c r="I5" s="99" t="s">
        <v>159</v>
      </c>
      <c r="J5" s="99" t="s">
        <v>139</v>
      </c>
      <c r="K5" s="99" t="s">
        <v>160</v>
      </c>
      <c r="L5" s="142"/>
      <c r="M5" s="142"/>
      <c r="N5" s="142"/>
      <c r="O5" s="99" t="s">
        <v>10</v>
      </c>
      <c r="P5" s="99" t="s">
        <v>11</v>
      </c>
      <c r="Q5" s="146"/>
      <c r="R5" s="152"/>
      <c r="S5" s="156"/>
    </row>
    <row r="6" spans="1:19" s="2" customFormat="1" ht="54" customHeight="1">
      <c r="A6" s="94">
        <v>1</v>
      </c>
      <c r="B6" s="95" t="s">
        <v>151</v>
      </c>
      <c r="C6" s="95" t="s">
        <v>144</v>
      </c>
      <c r="D6" s="95" t="s">
        <v>21</v>
      </c>
      <c r="E6" s="94">
        <v>2</v>
      </c>
      <c r="F6" s="96" t="s">
        <v>138</v>
      </c>
      <c r="G6" s="96" t="s">
        <v>141</v>
      </c>
      <c r="H6" s="103"/>
      <c r="I6" s="103"/>
      <c r="J6" s="103">
        <v>1</v>
      </c>
      <c r="K6" s="103"/>
      <c r="L6" s="112">
        <v>0.014131944444444445</v>
      </c>
      <c r="M6" s="102">
        <v>0.010416666666666666</v>
      </c>
      <c r="N6" s="102">
        <f aca="true" t="shared" si="0" ref="N6:N12">L6-M6</f>
        <v>0.003715277777777779</v>
      </c>
      <c r="O6" s="113">
        <v>1</v>
      </c>
      <c r="P6" s="102">
        <f>O6*P17</f>
        <v>0.00017361111111111112</v>
      </c>
      <c r="Q6" s="102">
        <f aca="true" t="shared" si="1" ref="Q6:Q12">N6+P6</f>
        <v>0.00388888888888889</v>
      </c>
      <c r="R6" s="110">
        <v>1</v>
      </c>
      <c r="S6" s="103"/>
    </row>
    <row r="7" spans="1:19" s="2" customFormat="1" ht="49.5" customHeight="1">
      <c r="A7" s="93">
        <v>2</v>
      </c>
      <c r="B7" s="92" t="s">
        <v>152</v>
      </c>
      <c r="C7" s="92" t="s">
        <v>67</v>
      </c>
      <c r="D7" s="92" t="s">
        <v>21</v>
      </c>
      <c r="E7" s="93">
        <v>2</v>
      </c>
      <c r="F7" s="71" t="s">
        <v>145</v>
      </c>
      <c r="G7" s="71" t="s">
        <v>146</v>
      </c>
      <c r="H7" s="104"/>
      <c r="I7" s="104"/>
      <c r="J7" s="104"/>
      <c r="K7" s="104"/>
      <c r="L7" s="105">
        <v>0.017152777777777777</v>
      </c>
      <c r="M7" s="105">
        <v>0.0125</v>
      </c>
      <c r="N7" s="105">
        <f t="shared" si="0"/>
        <v>0.0046527777777777765</v>
      </c>
      <c r="O7" s="104"/>
      <c r="P7" s="105"/>
      <c r="Q7" s="105">
        <f t="shared" si="1"/>
        <v>0.0046527777777777765</v>
      </c>
      <c r="R7" s="115">
        <v>2</v>
      </c>
      <c r="S7" s="106"/>
    </row>
    <row r="8" spans="1:19" s="2" customFormat="1" ht="48.75" customHeight="1">
      <c r="A8" s="93">
        <v>3</v>
      </c>
      <c r="B8" s="92" t="s">
        <v>155</v>
      </c>
      <c r="C8" s="100" t="s">
        <v>147</v>
      </c>
      <c r="D8" s="92" t="s">
        <v>148</v>
      </c>
      <c r="E8" s="93"/>
      <c r="F8" s="71" t="s">
        <v>145</v>
      </c>
      <c r="G8" s="71" t="s">
        <v>146</v>
      </c>
      <c r="H8" s="107"/>
      <c r="I8" s="107"/>
      <c r="J8" s="107"/>
      <c r="K8" s="107"/>
      <c r="L8" s="108">
        <v>0.03256944444444444</v>
      </c>
      <c r="M8" s="105">
        <v>0.027083333333333334</v>
      </c>
      <c r="N8" s="105">
        <f t="shared" si="0"/>
        <v>0.005486111111111108</v>
      </c>
      <c r="O8" s="107"/>
      <c r="P8" s="105"/>
      <c r="Q8" s="105">
        <f t="shared" si="1"/>
        <v>0.005486111111111108</v>
      </c>
      <c r="R8" s="116">
        <v>3</v>
      </c>
      <c r="S8" s="106"/>
    </row>
    <row r="9" spans="1:19" s="2" customFormat="1" ht="43.5" customHeight="1">
      <c r="A9" s="93">
        <v>4</v>
      </c>
      <c r="B9" s="92" t="s">
        <v>165</v>
      </c>
      <c r="C9" s="92" t="s">
        <v>140</v>
      </c>
      <c r="D9" s="92" t="s">
        <v>166</v>
      </c>
      <c r="E9" s="93"/>
      <c r="F9" s="71" t="s">
        <v>29</v>
      </c>
      <c r="G9" s="74" t="s">
        <v>161</v>
      </c>
      <c r="H9" s="104"/>
      <c r="I9" s="104"/>
      <c r="J9" s="104">
        <v>3</v>
      </c>
      <c r="K9" s="104"/>
      <c r="L9" s="105">
        <v>0.013819444444444445</v>
      </c>
      <c r="M9" s="105">
        <v>0.007638888888888889</v>
      </c>
      <c r="N9" s="105">
        <f t="shared" si="0"/>
        <v>0.006180555555555556</v>
      </c>
      <c r="O9" s="104">
        <v>3</v>
      </c>
      <c r="P9" s="105">
        <f>O9*P12</f>
        <v>0.010416666666666668</v>
      </c>
      <c r="Q9" s="105">
        <f t="shared" si="1"/>
        <v>0.016597222222222225</v>
      </c>
      <c r="R9" s="106">
        <v>4</v>
      </c>
      <c r="S9" s="106"/>
    </row>
    <row r="10" spans="1:19" s="2" customFormat="1" ht="49.5" customHeight="1">
      <c r="A10" s="93">
        <v>5</v>
      </c>
      <c r="B10" s="92" t="s">
        <v>153</v>
      </c>
      <c r="C10" s="92" t="s">
        <v>140</v>
      </c>
      <c r="D10" s="92" t="s">
        <v>23</v>
      </c>
      <c r="E10" s="93"/>
      <c r="F10" s="71" t="s">
        <v>143</v>
      </c>
      <c r="G10" s="71" t="s">
        <v>162</v>
      </c>
      <c r="H10" s="104"/>
      <c r="I10" s="104"/>
      <c r="J10" s="104"/>
      <c r="K10" s="104"/>
      <c r="L10" s="105">
        <v>0.02228009259259259</v>
      </c>
      <c r="M10" s="105">
        <v>0.014583333333333332</v>
      </c>
      <c r="N10" s="105">
        <f t="shared" si="0"/>
        <v>0.007696759259259259</v>
      </c>
      <c r="O10" s="104"/>
      <c r="P10" s="105"/>
      <c r="Q10" s="105">
        <f t="shared" si="1"/>
        <v>0.007696759259259259</v>
      </c>
      <c r="R10" s="104">
        <v>5</v>
      </c>
      <c r="S10" s="106"/>
    </row>
    <row r="11" spans="1:19" s="2" customFormat="1" ht="41.25" customHeight="1">
      <c r="A11" s="93">
        <v>6</v>
      </c>
      <c r="B11" s="68" t="s">
        <v>154</v>
      </c>
      <c r="C11" s="92" t="s">
        <v>140</v>
      </c>
      <c r="D11" s="92" t="s">
        <v>23</v>
      </c>
      <c r="E11" s="93"/>
      <c r="F11" s="71" t="s">
        <v>143</v>
      </c>
      <c r="G11" s="71" t="s">
        <v>163</v>
      </c>
      <c r="H11" s="106"/>
      <c r="I11" s="106"/>
      <c r="J11" s="106"/>
      <c r="K11" s="106" t="s">
        <v>156</v>
      </c>
      <c r="L11" s="114">
        <v>0.026793981481481485</v>
      </c>
      <c r="M11" s="105">
        <v>0.0222222222222222</v>
      </c>
      <c r="N11" s="105">
        <f t="shared" si="0"/>
        <v>0.004571759259259286</v>
      </c>
      <c r="O11" s="106"/>
      <c r="P11" s="105"/>
      <c r="Q11" s="105">
        <f t="shared" si="1"/>
        <v>0.004571759259259286</v>
      </c>
      <c r="R11" s="106">
        <v>6</v>
      </c>
      <c r="S11" s="104" t="s">
        <v>170</v>
      </c>
    </row>
    <row r="12" spans="1:19" ht="36.75" customHeight="1">
      <c r="A12" s="93">
        <v>7</v>
      </c>
      <c r="B12" s="92" t="s">
        <v>167</v>
      </c>
      <c r="C12" s="92" t="s">
        <v>144</v>
      </c>
      <c r="D12" s="92" t="s">
        <v>23</v>
      </c>
      <c r="E12" s="93"/>
      <c r="F12" s="71" t="s">
        <v>29</v>
      </c>
      <c r="G12" s="74" t="s">
        <v>164</v>
      </c>
      <c r="H12" s="106">
        <v>10</v>
      </c>
      <c r="I12" s="106">
        <v>10</v>
      </c>
      <c r="J12" s="106" t="s">
        <v>156</v>
      </c>
      <c r="K12" s="106"/>
      <c r="L12" s="114">
        <v>0.03256944444444444</v>
      </c>
      <c r="M12" s="105">
        <v>0.0194444444444444</v>
      </c>
      <c r="N12" s="105">
        <f t="shared" si="0"/>
        <v>0.013125000000000043</v>
      </c>
      <c r="O12" s="106">
        <v>20</v>
      </c>
      <c r="P12" s="105">
        <f>P17*O12</f>
        <v>0.0034722222222222225</v>
      </c>
      <c r="Q12" s="105">
        <f t="shared" si="1"/>
        <v>0.016597222222222267</v>
      </c>
      <c r="R12" s="106">
        <v>7</v>
      </c>
      <c r="S12" s="109" t="s">
        <v>170</v>
      </c>
    </row>
    <row r="13" spans="1:19" ht="36.75" customHeight="1">
      <c r="A13" s="75"/>
      <c r="B13" s="70"/>
      <c r="C13" s="76"/>
      <c r="D13" s="76"/>
      <c r="E13" s="75"/>
      <c r="F13" s="77"/>
      <c r="G13" s="78"/>
      <c r="H13" s="79"/>
      <c r="I13" s="79"/>
      <c r="J13" s="79"/>
      <c r="K13" s="79"/>
      <c r="L13" s="80"/>
      <c r="M13" s="81"/>
      <c r="N13" s="81"/>
      <c r="O13" s="79"/>
      <c r="P13" s="81"/>
      <c r="Q13" s="81"/>
      <c r="R13" s="82"/>
      <c r="S13" s="83"/>
    </row>
    <row r="14" spans="1:19" ht="23.25" customHeight="1">
      <c r="A14" s="75"/>
      <c r="B14" s="70"/>
      <c r="C14" s="76"/>
      <c r="D14" s="76"/>
      <c r="E14" s="75"/>
      <c r="F14" s="137" t="s">
        <v>173</v>
      </c>
      <c r="G14" s="137"/>
      <c r="H14" s="137"/>
      <c r="I14" s="137"/>
      <c r="J14" s="137"/>
      <c r="K14" s="137"/>
      <c r="L14" s="137"/>
      <c r="M14" s="137"/>
      <c r="N14" s="137"/>
      <c r="O14" s="137"/>
      <c r="P14" s="81"/>
      <c r="Q14" s="81"/>
      <c r="R14" s="82"/>
      <c r="S14" s="83"/>
    </row>
    <row r="15" spans="1:19" ht="18" customHeight="1">
      <c r="A15" s="75"/>
      <c r="B15" s="70"/>
      <c r="C15" s="76"/>
      <c r="D15" s="76"/>
      <c r="E15" s="75"/>
      <c r="F15" s="85"/>
      <c r="G15" s="84"/>
      <c r="H15" s="84"/>
      <c r="I15" s="84"/>
      <c r="J15" s="84"/>
      <c r="K15" s="84"/>
      <c r="L15" s="84"/>
      <c r="M15" s="84"/>
      <c r="N15" s="86"/>
      <c r="O15" s="87"/>
      <c r="P15" s="81"/>
      <c r="Q15" s="81"/>
      <c r="R15" s="82"/>
      <c r="S15" s="83"/>
    </row>
    <row r="16" spans="1:19" ht="19.5" customHeight="1">
      <c r="A16" s="75"/>
      <c r="B16" s="70"/>
      <c r="C16" s="76"/>
      <c r="D16" s="76"/>
      <c r="E16" s="75"/>
      <c r="F16" s="137" t="s">
        <v>174</v>
      </c>
      <c r="G16" s="137"/>
      <c r="H16" s="137"/>
      <c r="I16" s="137"/>
      <c r="J16" s="137"/>
      <c r="K16" s="137"/>
      <c r="L16" s="137"/>
      <c r="M16" s="137"/>
      <c r="N16" s="137"/>
      <c r="O16" s="137"/>
      <c r="P16" s="81"/>
      <c r="Q16" s="81"/>
      <c r="R16" s="82"/>
      <c r="S16" s="83"/>
    </row>
    <row r="17" ht="20.25">
      <c r="P17" s="69">
        <v>0.00017361111111111112</v>
      </c>
    </row>
  </sheetData>
  <sheetProtection/>
  <mergeCells count="21">
    <mergeCell ref="Q4:Q5"/>
    <mergeCell ref="A4:A5"/>
    <mergeCell ref="B4:B5"/>
    <mergeCell ref="C4:C5"/>
    <mergeCell ref="D4:D5"/>
    <mergeCell ref="A1:S1"/>
    <mergeCell ref="A2:S2"/>
    <mergeCell ref="A3:E3"/>
    <mergeCell ref="Q3:S3"/>
    <mergeCell ref="S4:S5"/>
    <mergeCell ref="R4:R5"/>
    <mergeCell ref="F14:O14"/>
    <mergeCell ref="F16:O16"/>
    <mergeCell ref="E4:E5"/>
    <mergeCell ref="F4:F5"/>
    <mergeCell ref="H4:K4"/>
    <mergeCell ref="G4:G5"/>
    <mergeCell ref="L4:L5"/>
    <mergeCell ref="M4:M5"/>
    <mergeCell ref="N4:N5"/>
    <mergeCell ref="O4:P4"/>
  </mergeCells>
  <printOptions/>
  <pageMargins left="0.75" right="0.75" top="1" bottom="1" header="0.5" footer="0.5"/>
  <pageSetup horizontalDpi="600" verticalDpi="600" orientation="landscape" paperSize="9" scale="4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knopa</cp:lastModifiedBy>
  <cp:lastPrinted>2011-12-20T12:23:28Z</cp:lastPrinted>
  <dcterms:created xsi:type="dcterms:W3CDTF">2009-12-17T15:14:03Z</dcterms:created>
  <dcterms:modified xsi:type="dcterms:W3CDTF">2011-12-21T07:01:49Z</dcterms:modified>
  <cp:category/>
  <cp:version/>
  <cp:contentType/>
  <cp:contentStatus/>
</cp:coreProperties>
</file>