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580" firstSheet="1" activeTab="9"/>
  </bookViews>
  <sheets>
    <sheet name="СТАРТОВЫЙ" sheetId="1" r:id="rId1"/>
    <sheet name="Лист1" sheetId="2" r:id="rId2"/>
    <sheet name="ММ 3 кл" sheetId="3" r:id="rId3"/>
    <sheet name="СМ 3кл" sheetId="4" r:id="rId4"/>
    <sheet name="1кл см" sheetId="5" r:id="rId5"/>
    <sheet name="1кл м" sheetId="6" r:id="rId6"/>
    <sheet name="95 и ст см 2кл" sheetId="7" r:id="rId7"/>
    <sheet name="95 и ст м 2кл" sheetId="8" r:id="rId8"/>
    <sheet name="89-96м 2кл" sheetId="9" r:id="rId9"/>
    <sheet name="89-96см" sheetId="10" r:id="rId10"/>
  </sheets>
  <definedNames>
    <definedName name="_xlnm.Print_Area" localSheetId="5">'1кл м'!$A$1:$U$19</definedName>
    <definedName name="_xlnm.Print_Area" localSheetId="4">'1кл см'!$A$1:$T$24</definedName>
    <definedName name="_xlnm.Print_Area" localSheetId="8">'89-96м 2кл'!$A$1:$V$18</definedName>
    <definedName name="_xlnm.Print_Area" localSheetId="9">'89-96см'!$A$1:$U$24</definedName>
    <definedName name="_xlnm.Print_Area" localSheetId="7">'95 и ст м 2кл'!$A$1:$T$21</definedName>
    <definedName name="_xlnm.Print_Area" localSheetId="6">'95 и ст см 2кл'!$A$1:$U$18</definedName>
    <definedName name="_xlnm.Print_Area" localSheetId="2">'ММ 3 кл'!$A$1:$S$16</definedName>
    <definedName name="_xlnm.Print_Area" localSheetId="3">'СМ 3кл'!$A$1:$U$20</definedName>
  </definedNames>
  <calcPr fullCalcOnLoad="1"/>
</workbook>
</file>

<file path=xl/sharedStrings.xml><?xml version="1.0" encoding="utf-8"?>
<sst xmlns="http://schemas.openxmlformats.org/spreadsheetml/2006/main" count="804" uniqueCount="190">
  <si>
    <t>Мартышина Марина
Шувалов Евгений</t>
  </si>
  <si>
    <t>1994
1977</t>
  </si>
  <si>
    <t>1
КМС</t>
  </si>
  <si>
    <t>см</t>
  </si>
  <si>
    <t>Гусев Алексанр
Ткачев Андрей</t>
  </si>
  <si>
    <t>1993
1991</t>
  </si>
  <si>
    <t>2
2</t>
  </si>
  <si>
    <t>Тимошин Артем
Красюн Виктор</t>
  </si>
  <si>
    <t>1994
1993</t>
  </si>
  <si>
    <t>Стасишина Виктория
Силин Дмитрий</t>
  </si>
  <si>
    <t>1996
1993</t>
  </si>
  <si>
    <t>1
2</t>
  </si>
  <si>
    <t>Силаев Иван
Тарасов Николай</t>
  </si>
  <si>
    <t>1992
1992</t>
  </si>
  <si>
    <t>м</t>
  </si>
  <si>
    <t>Романова Дарья
Карпов Алексей</t>
  </si>
  <si>
    <t>1995
1993</t>
  </si>
  <si>
    <t>2
1</t>
  </si>
  <si>
    <t>Афанаскина Ольга
Петров Максим</t>
  </si>
  <si>
    <t>1988
1988</t>
  </si>
  <si>
    <t>Титенков Петр
Фризен Люмила</t>
  </si>
  <si>
    <t>1983
1992</t>
  </si>
  <si>
    <t>КМС
КМС</t>
  </si>
  <si>
    <t>№.п.п.</t>
  </si>
  <si>
    <t>ФИО</t>
  </si>
  <si>
    <t>Год 
рождения</t>
  </si>
  <si>
    <t>Команда</t>
  </si>
  <si>
    <t>Представитель</t>
  </si>
  <si>
    <t xml:space="preserve"> ОТКРЫТЫЙ  КУБОК г. БРЯНСКА ПО СПОРТИВНОМУ ТУРИЗМУ
(ЗИМНЯЯ ПРОГРАММА)</t>
  </si>
  <si>
    <t>ЦиЮТиЭ,40</t>
  </si>
  <si>
    <t>Шувалов Е.В.</t>
  </si>
  <si>
    <t>ЦиЮТиЭ,41</t>
  </si>
  <si>
    <t>г.Тула</t>
  </si>
  <si>
    <t>Карпов О.Н.</t>
  </si>
  <si>
    <t>БГТУ т/к Квазар</t>
  </si>
  <si>
    <t>Машичев А.С.</t>
  </si>
  <si>
    <t>ДДЮТ им.Гагарина</t>
  </si>
  <si>
    <t>Опалев В.Л.</t>
  </si>
  <si>
    <t>СЮТур
 Володар. р-на</t>
  </si>
  <si>
    <t>Кулешов Л.В.</t>
  </si>
  <si>
    <t>Квалиф</t>
  </si>
  <si>
    <t>1992
1995</t>
  </si>
  <si>
    <t>Кильчинская Мария 
Молчанов Максим</t>
  </si>
  <si>
    <t>1996
1996</t>
  </si>
  <si>
    <t>3
3</t>
  </si>
  <si>
    <t>Стасишина Виктория
Шуруев Дмитрий</t>
  </si>
  <si>
    <t>1
3</t>
  </si>
  <si>
    <t>Сазонов Александр
Колчин Вадим</t>
  </si>
  <si>
    <t>1996
1998</t>
  </si>
  <si>
    <t>2
3</t>
  </si>
  <si>
    <t>Титенков Петр
Шитикова Анна</t>
  </si>
  <si>
    <t>1983
1995</t>
  </si>
  <si>
    <t>КМС
3</t>
  </si>
  <si>
    <t xml:space="preserve">Попырко Виктория
Киреев Алексей
</t>
  </si>
  <si>
    <t xml:space="preserve">1993
1993
</t>
  </si>
  <si>
    <t xml:space="preserve">б/р
б/р
</t>
  </si>
  <si>
    <t>Цирик Александр
Карпович Артем</t>
  </si>
  <si>
    <t>Афанаскина Ольга
Петров Александр</t>
  </si>
  <si>
    <t>Карабанов  Даниил
Геращенков Андрей</t>
  </si>
  <si>
    <t>1996
1997</t>
  </si>
  <si>
    <t>3
2</t>
  </si>
  <si>
    <t>Целен Дмитрий
Аверин Сергей</t>
  </si>
  <si>
    <t>1995
1994</t>
  </si>
  <si>
    <t>Грушихина Анна
Солодов Максим</t>
  </si>
  <si>
    <t xml:space="preserve">1997
1996
</t>
  </si>
  <si>
    <t>2юн
3юн</t>
  </si>
  <si>
    <t>Маштаков Владимир
Худякова Дарья</t>
  </si>
  <si>
    <t>3юн
3юн</t>
  </si>
  <si>
    <t>Головина Екатерина
Морозов Владимир</t>
  </si>
  <si>
    <t>1997
1996</t>
  </si>
  <si>
    <t xml:space="preserve">Карева Маргарита
Касенков Александр
</t>
  </si>
  <si>
    <t>3
б/р</t>
  </si>
  <si>
    <t>Гусев Александр
Ткачев Андрей</t>
  </si>
  <si>
    <t>3юн
3-юн</t>
  </si>
  <si>
    <t>Шамарыкина Анастасия
Петровская Ирина</t>
  </si>
  <si>
    <t xml:space="preserve">Ушаков Алексей
Силин Дмитрий
</t>
  </si>
  <si>
    <t xml:space="preserve">б/р
2
</t>
  </si>
  <si>
    <t>89-96 см</t>
  </si>
  <si>
    <t>89-96 м</t>
  </si>
  <si>
    <t>95 и ст см</t>
  </si>
  <si>
    <t>95 и ст м</t>
  </si>
  <si>
    <t>1 класс</t>
  </si>
  <si>
    <t>96-01 м</t>
  </si>
  <si>
    <t>96-01 см</t>
  </si>
  <si>
    <t>Томашевский Дмитрий
Михалев Константин</t>
  </si>
  <si>
    <t>1999
1999</t>
  </si>
  <si>
    <t>б/р
б/р</t>
  </si>
  <si>
    <t>Сидорова Елизавета
Дьяченко Ольга</t>
  </si>
  <si>
    <t>1998
1998</t>
  </si>
  <si>
    <t xml:space="preserve">Зуев Виктор
Лапин Степан
</t>
  </si>
  <si>
    <t>Полеванов Иван
Григорьев Максим</t>
  </si>
  <si>
    <t>Исаченков Владислав
Евтихов Александр</t>
  </si>
  <si>
    <t>Кильчинская Мария 
Плищенкова Ольга</t>
  </si>
  <si>
    <t>МОУ СОШ №51</t>
  </si>
  <si>
    <t>Грушихина С.Л.</t>
  </si>
  <si>
    <t>Опалев В.А.</t>
  </si>
  <si>
    <t>ЦДиЮТиЭ,40</t>
  </si>
  <si>
    <t>СЮТур. Волод.р-на</t>
  </si>
  <si>
    <t>МОУ СОШ №55</t>
  </si>
  <si>
    <t>Кузенков В.А.</t>
  </si>
  <si>
    <t>т/к Квазар</t>
  </si>
  <si>
    <t xml:space="preserve">ДДЮТ им. Гагарина </t>
  </si>
  <si>
    <t>Кильчицкая Мария 
Молчанов Максим</t>
  </si>
  <si>
    <t xml:space="preserve">Предварительный протокол старта
на дистанции - пешеходная-связки, код ВРВС 0840241411Я
</t>
  </si>
  <si>
    <t xml:space="preserve">3 класс </t>
  </si>
  <si>
    <t>№ п.п.</t>
  </si>
  <si>
    <t>год
рождения</t>
  </si>
  <si>
    <t>квалиф.</t>
  </si>
  <si>
    <t>представитель</t>
  </si>
  <si>
    <t>предварит 
время 
старта</t>
  </si>
  <si>
    <t>2класс 95 и старше Мужские</t>
  </si>
  <si>
    <t>1984
1993</t>
  </si>
  <si>
    <t>Луговая Светлана
Пугачева Карина</t>
  </si>
  <si>
    <t>2 класс  89-96г.р.Смешанные</t>
  </si>
  <si>
    <t>2класс  95 и старше Смешанные</t>
  </si>
  <si>
    <t>2 класс 89-96г.р.Мужские</t>
  </si>
  <si>
    <t>1 класс Смешанные</t>
  </si>
  <si>
    <t>1класс Мужские</t>
  </si>
  <si>
    <t>Подъем
 по склону</t>
  </si>
  <si>
    <t>Спуск
 по склону</t>
  </si>
  <si>
    <t>Переправа 
по бревну</t>
  </si>
  <si>
    <t>Навесная 
переправа</t>
  </si>
  <si>
    <t>Переправа 
по веревке с перилами</t>
  </si>
  <si>
    <t>Время
 финиша</t>
  </si>
  <si>
    <t>Время
финиша</t>
  </si>
  <si>
    <t>Время
старта</t>
  </si>
  <si>
    <t xml:space="preserve">Время на дистанции
</t>
  </si>
  <si>
    <t>Баллы</t>
  </si>
  <si>
    <t>Время</t>
  </si>
  <si>
    <t>Результат</t>
  </si>
  <si>
    <t>Место</t>
  </si>
  <si>
    <t>Выполненный
разряд</t>
  </si>
  <si>
    <t>Навесная
переправа</t>
  </si>
  <si>
    <t>Спуск 
по перилам 
«дюльфер».</t>
  </si>
  <si>
    <t>Навесная
 переправа</t>
  </si>
  <si>
    <t>Переправа
 по верёвке 
с перилами</t>
  </si>
  <si>
    <t>Время
 старта</t>
  </si>
  <si>
    <t>Время 
на дистанции</t>
  </si>
  <si>
    <t>Сумма штрафа</t>
  </si>
  <si>
    <t>Навесная 
перправа</t>
  </si>
  <si>
    <t>Спуск
 по перилам</t>
  </si>
  <si>
    <t>Подъем</t>
  </si>
  <si>
    <t>Спуск
по наклонной навесной</t>
  </si>
  <si>
    <t>Наклонная
 вверх навесная</t>
  </si>
  <si>
    <t>Спуск по перилам</t>
  </si>
  <si>
    <t>Время 
финиша</t>
  </si>
  <si>
    <t>Время 
старта</t>
  </si>
  <si>
    <t>Время
на дистанции</t>
  </si>
  <si>
    <t>Кол-во
 снятий</t>
  </si>
  <si>
    <t>Год 
рожд</t>
  </si>
  <si>
    <t>Исаченков Владислав
Григорьев Максим</t>
  </si>
  <si>
    <t>снятие</t>
  </si>
  <si>
    <t>Ранг не определялся</t>
  </si>
  <si>
    <t>Квалификационный ранг дистанции - 30,8 балла</t>
  </si>
  <si>
    <t>3 разряд - 126% (от времени победителя 0:02:05) - 0:02:38</t>
  </si>
  <si>
    <t xml:space="preserve">2 юн разряд - 142% (от времени победителя  0:02:05) -0:02:58 </t>
  </si>
  <si>
    <t>снятие -пр КВ</t>
  </si>
  <si>
    <t>вып. разряд</t>
  </si>
  <si>
    <t>Квалификационный ранг дистанции - 33,2 баллов</t>
  </si>
  <si>
    <t>2 разряд - 108% (от времени победителя 0:05:05) - 0:05:29</t>
  </si>
  <si>
    <t xml:space="preserve">3 разряд - 138% (от времени победителя  0:05:05) -0:07:01 </t>
  </si>
  <si>
    <t xml:space="preserve">2 юн разряд  - 158% (от времени победителя 0:05:05) - 0:08:02   </t>
  </si>
  <si>
    <t>МОУ СОШ №40</t>
  </si>
  <si>
    <t>13 марта 2011 г.</t>
  </si>
  <si>
    <t xml:space="preserve">Итоговый протокол соревнований
на дистанции - пешеходная- связка, код ВРВС 0840241411Я
Мужские связки, 3 класс 
1997 г. рождения и старше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</si>
  <si>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Смешанные связки, 3 класс 
1997 г. рождения и старше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</si>
  <si>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Мужские связки, 1 класс 
1996-2001 г. рождения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</si>
  <si>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Смешанные связки, 2 класс 
1995 г. рождения и старше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</si>
  <si>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Мужские связки, 2 класс 
1995 г. рождения и старше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</si>
  <si>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Мужские связки, 2 класс 
1996-1998 г. рождения 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</si>
  <si>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пешеходная-связка, код ВРВС 0840241411Я
Смешанные связки, 2 класс 
1996-1998 г. рождения
МОУ СОШ №40                                                                                                  13 марта 2011 г. </t>
  </si>
  <si>
    <t xml:space="preserve">Итоговый протокол соревнований
на дистанции - пешеходная- связка, код ВРВС 0840241411Я
Смешанные связки, 1 класс 
1996-2001 г. рождения
МОУ СОШ №40                                                                            13 марта 2011 г. </t>
  </si>
  <si>
    <t>Пальченков Максим
Самолыго Роман</t>
  </si>
  <si>
    <t>Хандогин Андрей
Шутин Даннил</t>
  </si>
  <si>
    <t xml:space="preserve">2 юн
3 </t>
  </si>
  <si>
    <t>Главный судья                             К.В. Новицкий, ссВк, г.Брянск                     Главный секретарь                     Н.В.Стасишина, сс1к г.Брянск</t>
  </si>
  <si>
    <t>Главный судья                            К.В. Новицкий, ссВк, г.Брянск                     Главный секретарь                     Н.В.Стасишина, сс1к г.Брянск</t>
  </si>
  <si>
    <t>Сидорова Ольга
Дьяченко Ольга</t>
  </si>
  <si>
    <t>1997
1998</t>
  </si>
  <si>
    <t>ЦДиЮТиЭ,55</t>
  </si>
  <si>
    <t>1983
1991</t>
  </si>
  <si>
    <t>ЦДиЮТиЭ,64</t>
  </si>
  <si>
    <t>ЦДиЮТиЭ,36</t>
  </si>
  <si>
    <t>ЦДиЮТиЭ,41,36</t>
  </si>
  <si>
    <t>ЦДиЮТиЭ,40,55</t>
  </si>
  <si>
    <t xml:space="preserve"> ОТКРЫТОЕ  ПЕРВЕНСТВО г. БРЯНСКА ПО СПОРТИВНОМУ ТУРИЗМУ
(ЗИМНЯЯ ПРОГРАММА)</t>
  </si>
  <si>
    <t>ЦДиЮТиЭ,36,41</t>
  </si>
  <si>
    <t>Гусев Александр
Ткачёв Андрей</t>
  </si>
  <si>
    <t>Гусев Алексанр
Ткачёв Андрей</t>
  </si>
  <si>
    <t>Луговая Светлана
Пугачёва Карина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</si>
</sst>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:ss;@"/>
    <numFmt numFmtId="177" formatCode="[$-F400]h:mm:ss\ AM/PM"/>
  </numFmts>
  <fonts count="15">
    <font>
      <sz val="10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17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" xfId="17" applyFont="1" applyFill="1" applyBorder="1" applyAlignment="1">
      <alignment vertical="center" wrapText="1"/>
      <protection/>
    </xf>
    <xf numFmtId="0" fontId="2" fillId="0" borderId="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21" fontId="0" fillId="0" borderId="5" xfId="0" applyNumberForma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2" fillId="0" borderId="0" xfId="0" applyNumberFormat="1" applyFont="1" applyFill="1" applyBorder="1" applyAlignment="1">
      <alignment vertical="center" wrapText="1"/>
    </xf>
    <xf numFmtId="176" fontId="0" fillId="0" borderId="6" xfId="0" applyNumberFormat="1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17" applyFon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 textRotation="90" wrapText="1"/>
    </xf>
    <xf numFmtId="176" fontId="9" fillId="0" borderId="1" xfId="0" applyNumberFormat="1" applyFont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176" fontId="10" fillId="0" borderId="1" xfId="0" applyNumberFormat="1" applyFont="1" applyBorder="1" applyAlignment="1">
      <alignment/>
    </xf>
    <xf numFmtId="176" fontId="10" fillId="0" borderId="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21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4" fillId="0" borderId="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21" fontId="1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 wrapText="1"/>
    </xf>
    <xf numFmtId="176" fontId="1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center" vertical="center"/>
    </xf>
    <xf numFmtId="176" fontId="13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/>
    </xf>
    <xf numFmtId="2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176" fontId="13" fillId="0" borderId="4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176" fontId="0" fillId="0" borderId="0" xfId="0" applyNumberForma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2" fontId="0" fillId="0" borderId="1" xfId="0" applyNumberFormat="1" applyBorder="1" applyAlignment="1">
      <alignment horizontal="center" wrapText="1"/>
    </xf>
    <xf numFmtId="0" fontId="0" fillId="0" borderId="20" xfId="0" applyBorder="1" applyAlignment="1">
      <alignment horizontal="center"/>
    </xf>
    <xf numFmtId="176" fontId="2" fillId="0" borderId="0" xfId="17" applyNumberFormat="1" applyFont="1" applyFill="1" applyBorder="1" applyAlignment="1">
      <alignment vertical="center" wrapText="1"/>
      <protection/>
    </xf>
    <xf numFmtId="0" fontId="2" fillId="0" borderId="2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3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textRotation="90" wrapText="1"/>
    </xf>
    <xf numFmtId="0" fontId="8" fillId="0" borderId="0" xfId="17" applyFont="1" applyFill="1" applyBorder="1" applyAlignment="1">
      <alignment horizontal="center" vertical="center" wrapText="1"/>
      <protection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176" fontId="13" fillId="0" borderId="26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176" fontId="13" fillId="0" borderId="8" xfId="0" applyNumberFormat="1" applyFont="1" applyBorder="1" applyAlignment="1">
      <alignment horizontal="center" vertical="center" wrapText="1"/>
    </xf>
    <xf numFmtId="176" fontId="13" fillId="0" borderId="19" xfId="0" applyNumberFormat="1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176" fontId="13" fillId="0" borderId="30" xfId="0" applyNumberFormat="1" applyFont="1" applyBorder="1" applyAlignment="1">
      <alignment horizontal="center"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176" fontId="13" fillId="0" borderId="33" xfId="0" applyNumberFormat="1" applyFont="1" applyBorder="1" applyAlignment="1">
      <alignment horizontal="center" vertical="center" wrapText="1"/>
    </xf>
    <xf numFmtId="176" fontId="13" fillId="0" borderId="34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Протокол ЛИЧКА_короткая_КРКондр2008 all fin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1"/>
  <sheetViews>
    <sheetView workbookViewId="0" topLeftCell="A25">
      <selection activeCell="C43" sqref="C43"/>
    </sheetView>
  </sheetViews>
  <sheetFormatPr defaultColWidth="9.00390625" defaultRowHeight="12.75"/>
  <cols>
    <col min="1" max="1" width="6.875" style="13" customWidth="1"/>
    <col min="2" max="2" width="19.375" style="18" customWidth="1"/>
    <col min="3" max="3" width="11.00390625" style="0" customWidth="1"/>
    <col min="5" max="5" width="0" style="0" hidden="1" customWidth="1"/>
    <col min="6" max="6" width="18.875" style="0" customWidth="1"/>
    <col min="7" max="7" width="16.375" style="13" customWidth="1"/>
    <col min="8" max="8" width="12.375" style="13" customWidth="1"/>
  </cols>
  <sheetData>
    <row r="1" spans="1:52" s="6" customFormat="1" ht="42.75" customHeight="1" thickBot="1">
      <c r="A1" s="180" t="s">
        <v>28</v>
      </c>
      <c r="B1" s="180"/>
      <c r="C1" s="180"/>
      <c r="D1" s="180"/>
      <c r="E1" s="180"/>
      <c r="F1" s="180"/>
      <c r="G1" s="180"/>
      <c r="H1" s="180"/>
      <c r="I1" s="4"/>
      <c r="J1" s="4"/>
      <c r="K1" s="4"/>
      <c r="L1" s="4"/>
      <c r="M1" s="9"/>
      <c r="N1" s="9"/>
      <c r="O1" s="9"/>
      <c r="P1" s="9"/>
      <c r="Q1" s="9"/>
      <c r="R1" s="9"/>
      <c r="S1" s="9"/>
      <c r="T1" s="9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4" s="6" customFormat="1" ht="86.25" customHeight="1" thickBot="1" thickTop="1">
      <c r="A2" s="181" t="s">
        <v>103</v>
      </c>
      <c r="B2" s="181"/>
      <c r="C2" s="181"/>
      <c r="D2" s="181"/>
      <c r="E2" s="181"/>
      <c r="F2" s="181"/>
      <c r="G2" s="181"/>
      <c r="H2" s="18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8" ht="12.75">
      <c r="A3" s="182"/>
      <c r="B3" s="182"/>
      <c r="C3" s="182"/>
      <c r="D3" s="182"/>
      <c r="E3" s="182"/>
      <c r="F3" s="182"/>
      <c r="G3" s="182"/>
      <c r="H3" s="182"/>
    </row>
    <row r="4" spans="1:8" ht="38.25">
      <c r="A4" s="24" t="s">
        <v>105</v>
      </c>
      <c r="B4" s="22" t="s">
        <v>24</v>
      </c>
      <c r="C4" s="23" t="s">
        <v>106</v>
      </c>
      <c r="D4" s="24" t="s">
        <v>107</v>
      </c>
      <c r="E4" s="24"/>
      <c r="F4" s="24" t="s">
        <v>26</v>
      </c>
      <c r="G4" s="24" t="s">
        <v>108</v>
      </c>
      <c r="H4" s="23" t="s">
        <v>109</v>
      </c>
    </row>
    <row r="5" spans="1:8" ht="12.75">
      <c r="A5" s="188" t="s">
        <v>104</v>
      </c>
      <c r="B5" s="188"/>
      <c r="C5" s="188"/>
      <c r="D5" s="188"/>
      <c r="E5" s="188"/>
      <c r="F5" s="188"/>
      <c r="G5" s="188"/>
      <c r="H5" s="189"/>
    </row>
    <row r="6" spans="1:8" ht="26.25" customHeight="1">
      <c r="A6" s="12">
        <v>1</v>
      </c>
      <c r="B6" s="21" t="s">
        <v>0</v>
      </c>
      <c r="C6" s="20" t="s">
        <v>1</v>
      </c>
      <c r="D6" s="20" t="s">
        <v>2</v>
      </c>
      <c r="E6" s="20" t="s">
        <v>3</v>
      </c>
      <c r="F6" s="12" t="s">
        <v>29</v>
      </c>
      <c r="G6" s="12" t="s">
        <v>30</v>
      </c>
      <c r="H6" s="25">
        <v>0</v>
      </c>
    </row>
    <row r="7" spans="1:8" ht="29.25" customHeight="1">
      <c r="A7" s="12">
        <v>2</v>
      </c>
      <c r="B7" s="21" t="s">
        <v>20</v>
      </c>
      <c r="C7" s="20" t="s">
        <v>21</v>
      </c>
      <c r="D7" s="20" t="s">
        <v>22</v>
      </c>
      <c r="E7" s="20" t="s">
        <v>3</v>
      </c>
      <c r="F7" s="12" t="s">
        <v>36</v>
      </c>
      <c r="G7" s="12" t="s">
        <v>37</v>
      </c>
      <c r="H7" s="25">
        <v>0</v>
      </c>
    </row>
    <row r="8" spans="1:8" ht="26.25" customHeight="1">
      <c r="A8" s="12">
        <v>3</v>
      </c>
      <c r="B8" s="21" t="s">
        <v>9</v>
      </c>
      <c r="C8" s="20" t="s">
        <v>10</v>
      </c>
      <c r="D8" s="20" t="s">
        <v>11</v>
      </c>
      <c r="E8" s="20" t="s">
        <v>3</v>
      </c>
      <c r="F8" s="12" t="s">
        <v>31</v>
      </c>
      <c r="G8" s="12" t="s">
        <v>30</v>
      </c>
      <c r="H8" s="25">
        <v>0.006944444444444444</v>
      </c>
    </row>
    <row r="9" spans="1:8" ht="25.5" customHeight="1">
      <c r="A9" s="12">
        <v>4</v>
      </c>
      <c r="B9" s="21" t="s">
        <v>18</v>
      </c>
      <c r="C9" s="20" t="s">
        <v>19</v>
      </c>
      <c r="D9" s="20" t="s">
        <v>6</v>
      </c>
      <c r="E9" s="20" t="s">
        <v>3</v>
      </c>
      <c r="F9" s="12" t="s">
        <v>34</v>
      </c>
      <c r="G9" s="12" t="s">
        <v>35</v>
      </c>
      <c r="H9" s="25">
        <v>0.006944444444444444</v>
      </c>
    </row>
    <row r="10" spans="1:8" ht="25.5">
      <c r="A10" s="12">
        <v>5</v>
      </c>
      <c r="B10" s="21" t="s">
        <v>7</v>
      </c>
      <c r="C10" s="20" t="s">
        <v>8</v>
      </c>
      <c r="D10" s="20" t="s">
        <v>6</v>
      </c>
      <c r="E10" s="20" t="s">
        <v>14</v>
      </c>
      <c r="F10" s="12" t="s">
        <v>29</v>
      </c>
      <c r="G10" s="12" t="s">
        <v>30</v>
      </c>
      <c r="H10" s="25">
        <v>0.013888888888888888</v>
      </c>
    </row>
    <row r="11" spans="1:8" ht="25.5">
      <c r="A11" s="12">
        <v>6</v>
      </c>
      <c r="B11" s="21" t="s">
        <v>4</v>
      </c>
      <c r="C11" s="20" t="s">
        <v>5</v>
      </c>
      <c r="D11" s="20" t="s">
        <v>6</v>
      </c>
      <c r="E11" s="20" t="s">
        <v>14</v>
      </c>
      <c r="F11" s="12" t="s">
        <v>29</v>
      </c>
      <c r="G11" s="12" t="s">
        <v>30</v>
      </c>
      <c r="H11" s="25">
        <v>0.013888888888888888</v>
      </c>
    </row>
    <row r="12" spans="1:8" ht="25.5">
      <c r="A12" s="12">
        <v>7</v>
      </c>
      <c r="B12" s="21" t="s">
        <v>12</v>
      </c>
      <c r="C12" s="20" t="s">
        <v>13</v>
      </c>
      <c r="D12" s="20" t="s">
        <v>6</v>
      </c>
      <c r="E12" s="20" t="s">
        <v>14</v>
      </c>
      <c r="F12" s="20" t="s">
        <v>38</v>
      </c>
      <c r="G12" s="12" t="s">
        <v>39</v>
      </c>
      <c r="H12" s="25">
        <v>0.020833333333333332</v>
      </c>
    </row>
    <row r="13" spans="1:8" ht="24.75" customHeight="1">
      <c r="A13" s="12">
        <v>8</v>
      </c>
      <c r="B13" s="21" t="s">
        <v>15</v>
      </c>
      <c r="C13" s="20" t="s">
        <v>16</v>
      </c>
      <c r="D13" s="20" t="s">
        <v>17</v>
      </c>
      <c r="E13" s="20" t="s">
        <v>3</v>
      </c>
      <c r="F13" s="12" t="s">
        <v>32</v>
      </c>
      <c r="G13" s="12" t="s">
        <v>33</v>
      </c>
      <c r="H13" s="25">
        <v>0.020833333333333332</v>
      </c>
    </row>
    <row r="14" spans="1:8" ht="12.75">
      <c r="A14" s="187" t="s">
        <v>117</v>
      </c>
      <c r="B14" s="187"/>
      <c r="C14" s="187"/>
      <c r="D14" s="187"/>
      <c r="E14" s="187"/>
      <c r="F14" s="187"/>
      <c r="G14" s="187"/>
      <c r="H14" s="187"/>
    </row>
    <row r="15" spans="1:8" ht="25.5">
      <c r="A15" s="14">
        <v>9</v>
      </c>
      <c r="B15" s="17" t="s">
        <v>47</v>
      </c>
      <c r="C15" s="15" t="s">
        <v>48</v>
      </c>
      <c r="D15" s="15" t="s">
        <v>49</v>
      </c>
      <c r="E15" s="15" t="s">
        <v>82</v>
      </c>
      <c r="F15" s="14" t="s">
        <v>36</v>
      </c>
      <c r="G15" s="14" t="s">
        <v>95</v>
      </c>
      <c r="H15" s="26">
        <v>0.03819444444444444</v>
      </c>
    </row>
    <row r="16" spans="1:8" ht="25.5">
      <c r="A16" s="14">
        <v>10</v>
      </c>
      <c r="B16" s="17" t="s">
        <v>58</v>
      </c>
      <c r="C16" s="15" t="s">
        <v>59</v>
      </c>
      <c r="D16" s="15" t="s">
        <v>60</v>
      </c>
      <c r="E16" s="15" t="s">
        <v>82</v>
      </c>
      <c r="F16" s="19" t="s">
        <v>97</v>
      </c>
      <c r="G16" s="14" t="s">
        <v>39</v>
      </c>
      <c r="H16" s="26">
        <v>0.04513888888888889</v>
      </c>
    </row>
    <row r="17" spans="1:8" ht="24.75" customHeight="1">
      <c r="A17" s="14">
        <v>11</v>
      </c>
      <c r="B17" s="17" t="s">
        <v>89</v>
      </c>
      <c r="C17" s="15" t="s">
        <v>85</v>
      </c>
      <c r="D17" s="15" t="s">
        <v>86</v>
      </c>
      <c r="E17" s="15" t="s">
        <v>82</v>
      </c>
      <c r="F17" s="19" t="s">
        <v>98</v>
      </c>
      <c r="G17" s="14" t="s">
        <v>99</v>
      </c>
      <c r="H17" s="26">
        <v>0.052083333333333336</v>
      </c>
    </row>
    <row r="18" spans="1:8" ht="38.25">
      <c r="A18" s="14">
        <v>12</v>
      </c>
      <c r="B18" s="17" t="s">
        <v>84</v>
      </c>
      <c r="C18" s="15" t="s">
        <v>85</v>
      </c>
      <c r="D18" s="15" t="s">
        <v>86</v>
      </c>
      <c r="E18" s="15" t="s">
        <v>82</v>
      </c>
      <c r="F18" s="14" t="s">
        <v>96</v>
      </c>
      <c r="G18" s="14" t="s">
        <v>30</v>
      </c>
      <c r="H18" s="26">
        <v>0.05902777777777778</v>
      </c>
    </row>
    <row r="19" spans="1:8" ht="25.5">
      <c r="A19" s="14">
        <v>13</v>
      </c>
      <c r="B19" s="17" t="s">
        <v>90</v>
      </c>
      <c r="C19" s="15" t="s">
        <v>85</v>
      </c>
      <c r="D19" s="15" t="s">
        <v>86</v>
      </c>
      <c r="E19" s="15" t="s">
        <v>82</v>
      </c>
      <c r="F19" s="19" t="s">
        <v>98</v>
      </c>
      <c r="G19" s="14" t="s">
        <v>99</v>
      </c>
      <c r="H19" s="26">
        <v>0.06597222222222222</v>
      </c>
    </row>
    <row r="20" spans="1:8" ht="38.25">
      <c r="A20" s="14">
        <v>14</v>
      </c>
      <c r="B20" s="17" t="s">
        <v>91</v>
      </c>
      <c r="C20" s="15" t="s">
        <v>85</v>
      </c>
      <c r="D20" s="15" t="s">
        <v>86</v>
      </c>
      <c r="E20" s="15" t="s">
        <v>82</v>
      </c>
      <c r="F20" s="19" t="s">
        <v>98</v>
      </c>
      <c r="G20" s="14" t="s">
        <v>99</v>
      </c>
      <c r="H20" s="26">
        <v>0.07291666666666667</v>
      </c>
    </row>
    <row r="21" spans="1:8" ht="12.75">
      <c r="A21" s="186" t="s">
        <v>116</v>
      </c>
      <c r="B21" s="186"/>
      <c r="C21" s="186"/>
      <c r="D21" s="186"/>
      <c r="E21" s="186"/>
      <c r="F21" s="186"/>
      <c r="G21" s="186"/>
      <c r="H21" s="186"/>
    </row>
    <row r="22" spans="1:8" ht="25.5">
      <c r="A22" s="12">
        <v>15</v>
      </c>
      <c r="B22" s="17" t="s">
        <v>68</v>
      </c>
      <c r="C22" s="15" t="s">
        <v>69</v>
      </c>
      <c r="D22" s="15" t="s">
        <v>44</v>
      </c>
      <c r="E22" s="15" t="s">
        <v>83</v>
      </c>
      <c r="F22" s="14" t="s">
        <v>96</v>
      </c>
      <c r="G22" s="14" t="s">
        <v>30</v>
      </c>
      <c r="H22" s="26">
        <v>0.0798611111111111</v>
      </c>
    </row>
    <row r="23" spans="1:8" ht="25.5">
      <c r="A23" s="12">
        <v>16</v>
      </c>
      <c r="B23" s="17" t="s">
        <v>92</v>
      </c>
      <c r="C23" s="15" t="s">
        <v>43</v>
      </c>
      <c r="D23" s="15" t="s">
        <v>71</v>
      </c>
      <c r="E23" s="15" t="s">
        <v>83</v>
      </c>
      <c r="F23" s="14" t="s">
        <v>36</v>
      </c>
      <c r="G23" s="14" t="s">
        <v>95</v>
      </c>
      <c r="H23" s="26">
        <v>0.08263888888888889</v>
      </c>
    </row>
    <row r="24" spans="1:8" ht="25.5">
      <c r="A24" s="12">
        <v>17</v>
      </c>
      <c r="B24" s="17" t="s">
        <v>45</v>
      </c>
      <c r="C24" s="15" t="s">
        <v>43</v>
      </c>
      <c r="D24" s="15" t="s">
        <v>46</v>
      </c>
      <c r="E24" s="15" t="s">
        <v>83</v>
      </c>
      <c r="F24" s="14" t="s">
        <v>96</v>
      </c>
      <c r="G24" s="14" t="s">
        <v>30</v>
      </c>
      <c r="H24" s="26">
        <v>0.08541666666666665</v>
      </c>
    </row>
    <row r="25" spans="1:8" ht="26.25" customHeight="1">
      <c r="A25" s="12">
        <v>18</v>
      </c>
      <c r="B25" s="17" t="s">
        <v>63</v>
      </c>
      <c r="C25" s="15" t="s">
        <v>64</v>
      </c>
      <c r="D25" s="15" t="s">
        <v>65</v>
      </c>
      <c r="E25" s="15" t="s">
        <v>83</v>
      </c>
      <c r="F25" s="14" t="s">
        <v>93</v>
      </c>
      <c r="G25" s="14" t="s">
        <v>94</v>
      </c>
      <c r="H25" s="26">
        <v>0.08819444444444445</v>
      </c>
    </row>
    <row r="26" spans="1:8" ht="27" customHeight="1">
      <c r="A26" s="12">
        <v>19</v>
      </c>
      <c r="B26" s="17" t="s">
        <v>70</v>
      </c>
      <c r="C26" s="15" t="s">
        <v>69</v>
      </c>
      <c r="D26" s="15" t="s">
        <v>71</v>
      </c>
      <c r="E26" s="15" t="s">
        <v>83</v>
      </c>
      <c r="F26" s="14" t="s">
        <v>96</v>
      </c>
      <c r="G26" s="14" t="s">
        <v>30</v>
      </c>
      <c r="H26" s="26">
        <v>0.09097222222222222</v>
      </c>
    </row>
    <row r="27" spans="1:8" ht="38.25">
      <c r="A27" s="12">
        <v>20</v>
      </c>
      <c r="B27" s="17" t="s">
        <v>74</v>
      </c>
      <c r="C27" s="15" t="s">
        <v>43</v>
      </c>
      <c r="D27" s="15" t="s">
        <v>73</v>
      </c>
      <c r="E27" s="15" t="s">
        <v>83</v>
      </c>
      <c r="F27" s="14" t="s">
        <v>96</v>
      </c>
      <c r="G27" s="14" t="s">
        <v>30</v>
      </c>
      <c r="H27" s="26">
        <v>0.09375</v>
      </c>
    </row>
    <row r="28" spans="1:8" ht="25.5">
      <c r="A28" s="12">
        <v>21</v>
      </c>
      <c r="B28" s="17" t="s">
        <v>66</v>
      </c>
      <c r="C28" s="15" t="s">
        <v>43</v>
      </c>
      <c r="D28" s="15" t="s">
        <v>67</v>
      </c>
      <c r="E28" s="15" t="s">
        <v>83</v>
      </c>
      <c r="F28" s="14" t="s">
        <v>93</v>
      </c>
      <c r="G28" s="14" t="s">
        <v>94</v>
      </c>
      <c r="H28" s="26">
        <v>0.09652777777777777</v>
      </c>
    </row>
    <row r="29" spans="1:8" ht="25.5">
      <c r="A29" s="12">
        <v>22</v>
      </c>
      <c r="B29" s="17" t="s">
        <v>87</v>
      </c>
      <c r="C29" s="15" t="s">
        <v>88</v>
      </c>
      <c r="D29" s="15" t="s">
        <v>86</v>
      </c>
      <c r="E29" s="15" t="s">
        <v>83</v>
      </c>
      <c r="F29" s="14" t="s">
        <v>96</v>
      </c>
      <c r="G29" s="14" t="s">
        <v>30</v>
      </c>
      <c r="H29" s="26">
        <v>0.09930555555555555</v>
      </c>
    </row>
    <row r="30" spans="1:8" ht="12.75">
      <c r="A30" s="186" t="s">
        <v>110</v>
      </c>
      <c r="B30" s="186"/>
      <c r="C30" s="186"/>
      <c r="D30" s="186"/>
      <c r="E30" s="186"/>
      <c r="F30" s="186"/>
      <c r="G30" s="186"/>
      <c r="H30" s="186"/>
    </row>
    <row r="31" spans="1:8" ht="27.75" customHeight="1">
      <c r="A31" s="14">
        <v>23</v>
      </c>
      <c r="B31" s="17" t="s">
        <v>53</v>
      </c>
      <c r="C31" s="15" t="s">
        <v>54</v>
      </c>
      <c r="D31" s="15" t="s">
        <v>55</v>
      </c>
      <c r="E31" s="15" t="s">
        <v>80</v>
      </c>
      <c r="F31" s="14" t="s">
        <v>100</v>
      </c>
      <c r="G31" s="14" t="s">
        <v>35</v>
      </c>
      <c r="H31" s="26">
        <v>0.10625</v>
      </c>
    </row>
    <row r="32" spans="1:8" ht="25.5">
      <c r="A32" s="14">
        <v>24</v>
      </c>
      <c r="B32" s="17" t="s">
        <v>7</v>
      </c>
      <c r="C32" s="15" t="s">
        <v>8</v>
      </c>
      <c r="D32" s="15" t="s">
        <v>6</v>
      </c>
      <c r="E32" s="15" t="s">
        <v>80</v>
      </c>
      <c r="F32" s="14" t="s">
        <v>96</v>
      </c>
      <c r="G32" s="14" t="s">
        <v>30</v>
      </c>
      <c r="H32" s="26">
        <v>0.10902777777777778</v>
      </c>
    </row>
    <row r="33" spans="1:8" ht="25.5">
      <c r="A33" s="14">
        <v>25</v>
      </c>
      <c r="B33" s="17" t="s">
        <v>56</v>
      </c>
      <c r="C33" s="15" t="s">
        <v>41</v>
      </c>
      <c r="D33" s="15" t="s">
        <v>11</v>
      </c>
      <c r="E33" s="15" t="s">
        <v>80</v>
      </c>
      <c r="F33" s="14" t="s">
        <v>101</v>
      </c>
      <c r="G33" s="14" t="s">
        <v>37</v>
      </c>
      <c r="H33" s="26">
        <v>0.11180555555555556</v>
      </c>
    </row>
    <row r="34" spans="1:8" ht="25.5">
      <c r="A34" s="14">
        <v>26</v>
      </c>
      <c r="B34" s="17" t="s">
        <v>72</v>
      </c>
      <c r="C34" s="15" t="s">
        <v>5</v>
      </c>
      <c r="D34" s="15" t="s">
        <v>6</v>
      </c>
      <c r="E34" s="15" t="s">
        <v>80</v>
      </c>
      <c r="F34" s="14" t="s">
        <v>96</v>
      </c>
      <c r="G34" s="14" t="s">
        <v>30</v>
      </c>
      <c r="H34" s="26">
        <v>0.11458333333333333</v>
      </c>
    </row>
    <row r="35" spans="1:8" ht="25.5">
      <c r="A35" s="14">
        <v>27</v>
      </c>
      <c r="B35" s="17" t="s">
        <v>61</v>
      </c>
      <c r="C35" s="15" t="s">
        <v>62</v>
      </c>
      <c r="D35" s="15" t="s">
        <v>44</v>
      </c>
      <c r="E35" s="15" t="s">
        <v>80</v>
      </c>
      <c r="F35" s="14" t="s">
        <v>32</v>
      </c>
      <c r="G35" s="14" t="s">
        <v>33</v>
      </c>
      <c r="H35" s="26">
        <v>0.1173611111111111</v>
      </c>
    </row>
    <row r="36" spans="1:8" ht="24.75" customHeight="1">
      <c r="A36" s="14">
        <v>28</v>
      </c>
      <c r="B36" s="17" t="s">
        <v>75</v>
      </c>
      <c r="C36" s="15" t="s">
        <v>16</v>
      </c>
      <c r="D36" s="15" t="s">
        <v>76</v>
      </c>
      <c r="E36" s="15" t="s">
        <v>80</v>
      </c>
      <c r="F36" s="14" t="s">
        <v>96</v>
      </c>
      <c r="G36" s="14" t="s">
        <v>30</v>
      </c>
      <c r="H36" s="26">
        <v>0.11875</v>
      </c>
    </row>
    <row r="37" spans="1:8" ht="12.75">
      <c r="A37" s="184" t="s">
        <v>114</v>
      </c>
      <c r="B37" s="184"/>
      <c r="C37" s="184"/>
      <c r="D37" s="184"/>
      <c r="E37" s="184"/>
      <c r="F37" s="184"/>
      <c r="G37" s="184"/>
      <c r="H37" s="185"/>
    </row>
    <row r="38" spans="1:8" ht="25.5">
      <c r="A38" s="16">
        <v>29</v>
      </c>
      <c r="B38" s="17" t="s">
        <v>50</v>
      </c>
      <c r="C38" s="15" t="s">
        <v>51</v>
      </c>
      <c r="D38" s="15" t="s">
        <v>52</v>
      </c>
      <c r="E38" s="15" t="s">
        <v>79</v>
      </c>
      <c r="F38" s="14" t="s">
        <v>101</v>
      </c>
      <c r="G38" s="14" t="s">
        <v>37</v>
      </c>
      <c r="H38" s="26">
        <v>0.12152777777777778</v>
      </c>
    </row>
    <row r="39" spans="1:8" ht="25.5">
      <c r="A39" s="16">
        <v>30</v>
      </c>
      <c r="B39" s="27" t="s">
        <v>57</v>
      </c>
      <c r="C39" s="28" t="s">
        <v>19</v>
      </c>
      <c r="D39" s="28" t="s">
        <v>6</v>
      </c>
      <c r="E39" s="28" t="s">
        <v>79</v>
      </c>
      <c r="F39" s="29" t="s">
        <v>100</v>
      </c>
      <c r="G39" s="29" t="s">
        <v>35</v>
      </c>
      <c r="H39" s="30">
        <v>0.12430555555555556</v>
      </c>
    </row>
    <row r="40" spans="1:8" ht="25.5">
      <c r="A40" s="14">
        <v>31</v>
      </c>
      <c r="B40" s="17" t="s">
        <v>112</v>
      </c>
      <c r="C40" s="15" t="s">
        <v>111</v>
      </c>
      <c r="D40" s="15" t="s">
        <v>11</v>
      </c>
      <c r="E40" s="15" t="s">
        <v>79</v>
      </c>
      <c r="F40" s="14" t="s">
        <v>96</v>
      </c>
      <c r="G40" s="14" t="s">
        <v>30</v>
      </c>
      <c r="H40" s="26">
        <v>0.12708333333333333</v>
      </c>
    </row>
    <row r="41" spans="1:8" ht="12.75">
      <c r="A41" s="183" t="s">
        <v>115</v>
      </c>
      <c r="B41" s="183"/>
      <c r="C41" s="183"/>
      <c r="D41" s="183"/>
      <c r="E41" s="183"/>
      <c r="F41" s="183"/>
      <c r="G41" s="183"/>
      <c r="H41" s="183"/>
    </row>
    <row r="42" spans="1:8" ht="25.5">
      <c r="A42" s="14">
        <v>32</v>
      </c>
      <c r="B42" s="17" t="s">
        <v>47</v>
      </c>
      <c r="C42" s="15" t="s">
        <v>48</v>
      </c>
      <c r="D42" s="15" t="s">
        <v>49</v>
      </c>
      <c r="E42" s="15" t="s">
        <v>78</v>
      </c>
      <c r="F42" s="14" t="s">
        <v>101</v>
      </c>
      <c r="G42" s="14" t="s">
        <v>37</v>
      </c>
      <c r="H42" s="26">
        <v>0.20138888888888887</v>
      </c>
    </row>
    <row r="43" spans="1:8" ht="25.5">
      <c r="A43" s="14">
        <v>33</v>
      </c>
      <c r="B43" s="17" t="s">
        <v>58</v>
      </c>
      <c r="C43" s="15" t="s">
        <v>59</v>
      </c>
      <c r="D43" s="15" t="s">
        <v>60</v>
      </c>
      <c r="E43" s="15" t="s">
        <v>78</v>
      </c>
      <c r="F43" s="15" t="s">
        <v>38</v>
      </c>
      <c r="G43" s="14" t="s">
        <v>39</v>
      </c>
      <c r="H43" s="26">
        <v>0.20833333333333334</v>
      </c>
    </row>
    <row r="44" spans="1:8" ht="21.75" customHeight="1">
      <c r="A44" s="183" t="s">
        <v>113</v>
      </c>
      <c r="B44" s="183"/>
      <c r="C44" s="183"/>
      <c r="D44" s="183"/>
      <c r="E44" s="183"/>
      <c r="F44" s="183"/>
      <c r="G44" s="183"/>
      <c r="H44" s="183"/>
    </row>
    <row r="45" spans="1:8" ht="25.5">
      <c r="A45" s="12">
        <v>34</v>
      </c>
      <c r="B45" s="17" t="s">
        <v>66</v>
      </c>
      <c r="C45" s="15" t="s">
        <v>43</v>
      </c>
      <c r="D45" s="15" t="s">
        <v>67</v>
      </c>
      <c r="E45" s="15" t="s">
        <v>77</v>
      </c>
      <c r="F45" s="14" t="s">
        <v>93</v>
      </c>
      <c r="G45" s="14" t="s">
        <v>94</v>
      </c>
      <c r="H45" s="26">
        <v>0.2152777777777778</v>
      </c>
    </row>
    <row r="46" spans="1:8" ht="25.5">
      <c r="A46" s="12">
        <v>35</v>
      </c>
      <c r="B46" s="17" t="s">
        <v>45</v>
      </c>
      <c r="C46" s="15" t="s">
        <v>43</v>
      </c>
      <c r="D46" s="15" t="s">
        <v>46</v>
      </c>
      <c r="E46" s="15" t="s">
        <v>77</v>
      </c>
      <c r="F46" s="14" t="s">
        <v>96</v>
      </c>
      <c r="G46" s="14" t="s">
        <v>30</v>
      </c>
      <c r="H46" s="26">
        <v>0.2222222222222222</v>
      </c>
    </row>
    <row r="47" spans="1:8" ht="25.5">
      <c r="A47" s="12">
        <v>36</v>
      </c>
      <c r="B47" s="17" t="s">
        <v>102</v>
      </c>
      <c r="C47" s="15" t="s">
        <v>43</v>
      </c>
      <c r="D47" s="15" t="s">
        <v>44</v>
      </c>
      <c r="E47" s="15" t="s">
        <v>77</v>
      </c>
      <c r="F47" s="14" t="s">
        <v>101</v>
      </c>
      <c r="G47" s="14" t="s">
        <v>37</v>
      </c>
      <c r="H47" s="26">
        <v>0.22916666666666666</v>
      </c>
    </row>
    <row r="48" spans="1:8" ht="25.5">
      <c r="A48" s="12">
        <v>37</v>
      </c>
      <c r="B48" s="17" t="s">
        <v>68</v>
      </c>
      <c r="C48" s="15" t="s">
        <v>69</v>
      </c>
      <c r="D48" s="15" t="s">
        <v>44</v>
      </c>
      <c r="E48" s="15" t="s">
        <v>77</v>
      </c>
      <c r="F48" s="14" t="s">
        <v>96</v>
      </c>
      <c r="G48" s="14" t="s">
        <v>30</v>
      </c>
      <c r="H48" s="26">
        <v>0.23611111111111113</v>
      </c>
    </row>
    <row r="49" spans="1:8" ht="26.25" customHeight="1">
      <c r="A49" s="12">
        <v>38</v>
      </c>
      <c r="B49" s="17" t="s">
        <v>63</v>
      </c>
      <c r="C49" s="15" t="s">
        <v>64</v>
      </c>
      <c r="D49" s="15" t="s">
        <v>65</v>
      </c>
      <c r="E49" s="15" t="s">
        <v>77</v>
      </c>
      <c r="F49" s="14" t="s">
        <v>93</v>
      </c>
      <c r="G49" s="14" t="s">
        <v>94</v>
      </c>
      <c r="H49" s="26">
        <v>0.24305555555555555</v>
      </c>
    </row>
    <row r="50" spans="1:8" ht="24" customHeight="1">
      <c r="A50" s="12">
        <v>39</v>
      </c>
      <c r="B50" s="17" t="s">
        <v>70</v>
      </c>
      <c r="C50" s="15" t="s">
        <v>69</v>
      </c>
      <c r="D50" s="15" t="s">
        <v>71</v>
      </c>
      <c r="E50" s="15" t="s">
        <v>77</v>
      </c>
      <c r="F50" s="14" t="s">
        <v>96</v>
      </c>
      <c r="G50" s="14" t="s">
        <v>30</v>
      </c>
      <c r="H50" s="26">
        <v>0.25</v>
      </c>
    </row>
    <row r="51" spans="1:8" ht="38.25">
      <c r="A51" s="12">
        <v>40</v>
      </c>
      <c r="B51" s="17" t="s">
        <v>74</v>
      </c>
      <c r="C51" s="15" t="s">
        <v>43</v>
      </c>
      <c r="D51" s="15" t="s">
        <v>73</v>
      </c>
      <c r="E51" s="15" t="s">
        <v>77</v>
      </c>
      <c r="F51" s="14" t="s">
        <v>96</v>
      </c>
      <c r="G51" s="14" t="s">
        <v>30</v>
      </c>
      <c r="H51" s="26">
        <v>0.2569444444444445</v>
      </c>
    </row>
  </sheetData>
  <mergeCells count="10">
    <mergeCell ref="A1:H1"/>
    <mergeCell ref="A2:H2"/>
    <mergeCell ref="A3:H3"/>
    <mergeCell ref="A44:H44"/>
    <mergeCell ref="A37:H37"/>
    <mergeCell ref="A41:H41"/>
    <mergeCell ref="A30:H30"/>
    <mergeCell ref="A21:H21"/>
    <mergeCell ref="A14:H14"/>
    <mergeCell ref="A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BC21"/>
  <sheetViews>
    <sheetView tabSelected="1" view="pageBreakPreview" zoomScale="75" zoomScaleNormal="75" zoomScaleSheetLayoutView="75" workbookViewId="0" topLeftCell="A1">
      <selection activeCell="A19" sqref="A19:T19"/>
    </sheetView>
  </sheetViews>
  <sheetFormatPr defaultColWidth="9.00390625" defaultRowHeight="12.75"/>
  <cols>
    <col min="1" max="1" width="7.125" style="13" customWidth="1"/>
    <col min="2" max="2" width="25.375" style="0" customWidth="1"/>
    <col min="3" max="3" width="8.625" style="0" customWidth="1"/>
    <col min="4" max="4" width="11.125" style="13" customWidth="1"/>
    <col min="5" max="5" width="0" style="0" hidden="1" customWidth="1"/>
    <col min="6" max="6" width="18.125" style="0" customWidth="1"/>
    <col min="7" max="7" width="19.625" style="0" customWidth="1"/>
    <col min="8" max="8" width="7.00390625" style="0" customWidth="1"/>
    <col min="9" max="9" width="8.625" style="0" customWidth="1"/>
    <col min="10" max="10" width="7.375" style="0" customWidth="1"/>
    <col min="11" max="11" width="8.75390625" style="0" customWidth="1"/>
    <col min="12" max="12" width="6.125" style="0" customWidth="1"/>
    <col min="13" max="13" width="6.375" style="0" customWidth="1"/>
    <col min="14" max="14" width="11.375" style="49" customWidth="1"/>
    <col min="15" max="15" width="9.125" style="49" customWidth="1"/>
    <col min="16" max="16" width="15.625" style="49" customWidth="1"/>
    <col min="17" max="17" width="9.125" style="13" customWidth="1"/>
    <col min="18" max="18" width="9.125" style="49" customWidth="1"/>
    <col min="19" max="19" width="13.25390625" style="49" customWidth="1"/>
    <col min="20" max="20" width="8.625" style="13" customWidth="1"/>
    <col min="22" max="22" width="9.125" style="0" hidden="1" customWidth="1"/>
  </cols>
  <sheetData>
    <row r="4" spans="1:53" s="6" customFormat="1" ht="42.75" customHeight="1">
      <c r="A4" s="180" t="s">
        <v>185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5" s="6" customFormat="1" ht="98.25" customHeight="1" thickBot="1">
      <c r="A5" s="181" t="s">
        <v>170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0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s="6" customFormat="1" ht="23.25" customHeight="1" thickBot="1">
      <c r="A6" s="206" t="s">
        <v>162</v>
      </c>
      <c r="B6" s="252"/>
      <c r="C6" s="252"/>
      <c r="D6" s="146"/>
      <c r="E6" s="146"/>
      <c r="F6" s="146"/>
      <c r="G6" s="146"/>
      <c r="H6" s="50"/>
      <c r="I6" s="50"/>
      <c r="J6" s="50"/>
      <c r="K6" s="50"/>
      <c r="L6" s="50"/>
      <c r="M6" s="50"/>
      <c r="N6" s="50"/>
      <c r="O6" s="50"/>
      <c r="P6" s="50"/>
      <c r="Q6" s="253" t="s">
        <v>163</v>
      </c>
      <c r="R6" s="253"/>
      <c r="S6" s="253"/>
      <c r="T6" s="254"/>
      <c r="U6" s="16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24" ht="84" customHeight="1" thickBot="1">
      <c r="A7" s="121" t="s">
        <v>23</v>
      </c>
      <c r="B7" s="121" t="s">
        <v>24</v>
      </c>
      <c r="C7" s="122" t="s">
        <v>149</v>
      </c>
      <c r="D7" s="121" t="s">
        <v>40</v>
      </c>
      <c r="E7" s="121"/>
      <c r="F7" s="121" t="s">
        <v>26</v>
      </c>
      <c r="G7" s="121" t="s">
        <v>27</v>
      </c>
      <c r="H7" s="123" t="s">
        <v>132</v>
      </c>
      <c r="I7" s="120" t="s">
        <v>133</v>
      </c>
      <c r="J7" s="120" t="s">
        <v>134</v>
      </c>
      <c r="K7" s="120" t="s">
        <v>135</v>
      </c>
      <c r="L7" s="120" t="s">
        <v>118</v>
      </c>
      <c r="M7" s="120" t="s">
        <v>119</v>
      </c>
      <c r="N7" s="124" t="s">
        <v>123</v>
      </c>
      <c r="O7" s="124" t="s">
        <v>136</v>
      </c>
      <c r="P7" s="124" t="s">
        <v>137</v>
      </c>
      <c r="Q7" s="125" t="s">
        <v>127</v>
      </c>
      <c r="R7" s="126" t="s">
        <v>128</v>
      </c>
      <c r="S7" s="127" t="s">
        <v>129</v>
      </c>
      <c r="T7" s="172" t="s">
        <v>130</v>
      </c>
      <c r="U7" s="20" t="s">
        <v>157</v>
      </c>
      <c r="V7" s="92"/>
      <c r="W7" s="92"/>
      <c r="X7" s="92"/>
    </row>
    <row r="8" spans="1:22" ht="25.5">
      <c r="A8" s="14">
        <v>1</v>
      </c>
      <c r="B8" s="17" t="s">
        <v>68</v>
      </c>
      <c r="C8" s="15" t="s">
        <v>69</v>
      </c>
      <c r="D8" s="15" t="s">
        <v>44</v>
      </c>
      <c r="E8" s="15" t="s">
        <v>77</v>
      </c>
      <c r="F8" s="14" t="s">
        <v>96</v>
      </c>
      <c r="G8" s="14" t="s">
        <v>30</v>
      </c>
      <c r="H8" s="12"/>
      <c r="I8" s="12"/>
      <c r="J8" s="12"/>
      <c r="K8" s="12">
        <v>3</v>
      </c>
      <c r="L8" s="12"/>
      <c r="M8" s="12"/>
      <c r="N8" s="57">
        <v>0.003009259259259259</v>
      </c>
      <c r="O8" s="46">
        <v>0</v>
      </c>
      <c r="P8" s="57">
        <f aca="true" t="shared" si="0" ref="P8:P13">N8-O8</f>
        <v>0.003009259259259259</v>
      </c>
      <c r="Q8" s="12">
        <f>SUM(H8:M8)</f>
        <v>3</v>
      </c>
      <c r="R8" s="57">
        <f aca="true" t="shared" si="1" ref="R8:R13">Q8*V8</f>
        <v>0.0005208333333333333</v>
      </c>
      <c r="S8" s="57">
        <f aca="true" t="shared" si="2" ref="S8:S13">R8+P8</f>
        <v>0.003530092592592592</v>
      </c>
      <c r="T8" s="167">
        <v>1</v>
      </c>
      <c r="U8" s="42">
        <v>2</v>
      </c>
      <c r="V8" s="44">
        <v>0.00017361111111111112</v>
      </c>
    </row>
    <row r="9" spans="1:22" ht="25.5">
      <c r="A9" s="14">
        <v>2</v>
      </c>
      <c r="B9" s="17" t="s">
        <v>102</v>
      </c>
      <c r="C9" s="15" t="s">
        <v>43</v>
      </c>
      <c r="D9" s="15" t="s">
        <v>44</v>
      </c>
      <c r="E9" s="15" t="s">
        <v>77</v>
      </c>
      <c r="F9" s="14" t="s">
        <v>101</v>
      </c>
      <c r="G9" s="14" t="s">
        <v>37</v>
      </c>
      <c r="H9" s="12"/>
      <c r="I9" s="12"/>
      <c r="J9" s="12"/>
      <c r="K9" s="12"/>
      <c r="L9" s="12"/>
      <c r="M9" s="12"/>
      <c r="N9" s="57">
        <v>0.004502314814814815</v>
      </c>
      <c r="O9" s="46">
        <v>0</v>
      </c>
      <c r="P9" s="57">
        <f t="shared" si="0"/>
        <v>0.004502314814814815</v>
      </c>
      <c r="Q9" s="12">
        <f>SUM(H9:M9)</f>
        <v>0</v>
      </c>
      <c r="R9" s="57">
        <f t="shared" si="1"/>
        <v>0</v>
      </c>
      <c r="S9" s="57">
        <f t="shared" si="2"/>
        <v>0.004502314814814815</v>
      </c>
      <c r="T9" s="167">
        <v>2</v>
      </c>
      <c r="U9" s="12">
        <v>3</v>
      </c>
      <c r="V9" s="44">
        <v>0.00017361111111111112</v>
      </c>
    </row>
    <row r="10" spans="1:22" ht="24.75" customHeight="1">
      <c r="A10" s="14">
        <v>3</v>
      </c>
      <c r="B10" s="17" t="s">
        <v>63</v>
      </c>
      <c r="C10" s="15" t="s">
        <v>64</v>
      </c>
      <c r="D10" s="15" t="s">
        <v>65</v>
      </c>
      <c r="E10" s="15" t="s">
        <v>77</v>
      </c>
      <c r="F10" s="14" t="s">
        <v>93</v>
      </c>
      <c r="G10" s="14" t="s">
        <v>94</v>
      </c>
      <c r="H10" s="12"/>
      <c r="I10" s="12"/>
      <c r="J10" s="12"/>
      <c r="K10" s="12"/>
      <c r="L10" s="12"/>
      <c r="M10" s="12">
        <v>3</v>
      </c>
      <c r="N10" s="57">
        <v>0.005324074074074075</v>
      </c>
      <c r="O10" s="46">
        <v>0</v>
      </c>
      <c r="P10" s="57">
        <f t="shared" si="0"/>
        <v>0.005324074074074075</v>
      </c>
      <c r="Q10" s="12">
        <f>SUM(H10:M10)</f>
        <v>3</v>
      </c>
      <c r="R10" s="57">
        <f t="shared" si="1"/>
        <v>0.000520833333333333</v>
      </c>
      <c r="S10" s="57">
        <f t="shared" si="2"/>
        <v>0.005844907407407408</v>
      </c>
      <c r="T10" s="167">
        <v>3</v>
      </c>
      <c r="U10" s="12"/>
      <c r="V10" s="44">
        <v>0.000173611111111111</v>
      </c>
    </row>
    <row r="11" spans="1:22" ht="26.25" customHeight="1">
      <c r="A11" s="14">
        <v>4</v>
      </c>
      <c r="B11" s="17" t="s">
        <v>70</v>
      </c>
      <c r="C11" s="15" t="s">
        <v>69</v>
      </c>
      <c r="D11" s="15" t="s">
        <v>71</v>
      </c>
      <c r="E11" s="15" t="s">
        <v>77</v>
      </c>
      <c r="F11" s="14" t="s">
        <v>186</v>
      </c>
      <c r="G11" s="14" t="s">
        <v>30</v>
      </c>
      <c r="H11" s="12"/>
      <c r="I11" s="12"/>
      <c r="J11" s="12"/>
      <c r="K11" s="12">
        <v>10</v>
      </c>
      <c r="L11" s="12"/>
      <c r="M11" s="12"/>
      <c r="N11" s="57">
        <v>0.004131944444444444</v>
      </c>
      <c r="O11" s="46">
        <v>0</v>
      </c>
      <c r="P11" s="57">
        <f t="shared" si="0"/>
        <v>0.004131944444444444</v>
      </c>
      <c r="Q11" s="12">
        <f>SUM(H11:M11)</f>
        <v>10</v>
      </c>
      <c r="R11" s="57">
        <f t="shared" si="1"/>
        <v>0.0017361111111111101</v>
      </c>
      <c r="S11" s="57">
        <f t="shared" si="2"/>
        <v>0.005868055555555554</v>
      </c>
      <c r="T11" s="167">
        <v>4</v>
      </c>
      <c r="U11" s="12"/>
      <c r="V11" s="44">
        <v>0.000173611111111111</v>
      </c>
    </row>
    <row r="12" spans="1:22" ht="26.25" customHeight="1">
      <c r="A12" s="14">
        <v>5</v>
      </c>
      <c r="B12" s="17" t="s">
        <v>45</v>
      </c>
      <c r="C12" s="15" t="s">
        <v>43</v>
      </c>
      <c r="D12" s="15" t="s">
        <v>46</v>
      </c>
      <c r="E12" s="15" t="s">
        <v>77</v>
      </c>
      <c r="F12" s="14" t="s">
        <v>184</v>
      </c>
      <c r="G12" s="14" t="s">
        <v>30</v>
      </c>
      <c r="H12" s="12">
        <v>10</v>
      </c>
      <c r="I12" s="12"/>
      <c r="J12" s="12"/>
      <c r="K12" s="12">
        <v>1</v>
      </c>
      <c r="L12" s="12"/>
      <c r="M12" s="12"/>
      <c r="N12" s="57">
        <v>0.004050925925925926</v>
      </c>
      <c r="O12" s="46">
        <v>0</v>
      </c>
      <c r="P12" s="57">
        <f t="shared" si="0"/>
        <v>0.004050925925925926</v>
      </c>
      <c r="Q12" s="12">
        <v>11</v>
      </c>
      <c r="R12" s="57">
        <f t="shared" si="1"/>
        <v>0.001909722222222221</v>
      </c>
      <c r="S12" s="57">
        <f t="shared" si="2"/>
        <v>0.005960648148148147</v>
      </c>
      <c r="T12" s="167">
        <v>5</v>
      </c>
      <c r="U12" s="12"/>
      <c r="V12" s="44">
        <v>0.000173611111111111</v>
      </c>
    </row>
    <row r="13" spans="1:22" ht="26.25" customHeight="1">
      <c r="A13" s="14">
        <v>6</v>
      </c>
      <c r="B13" s="17" t="s">
        <v>74</v>
      </c>
      <c r="C13" s="15" t="s">
        <v>43</v>
      </c>
      <c r="D13" s="15" t="s">
        <v>73</v>
      </c>
      <c r="E13" s="15" t="s">
        <v>77</v>
      </c>
      <c r="F13" s="14" t="s">
        <v>186</v>
      </c>
      <c r="G13" s="14" t="s">
        <v>30</v>
      </c>
      <c r="H13" s="12"/>
      <c r="I13" s="12"/>
      <c r="J13" s="12"/>
      <c r="K13" s="12"/>
      <c r="L13" s="12"/>
      <c r="M13" s="12"/>
      <c r="N13" s="57">
        <v>0.007592592592592593</v>
      </c>
      <c r="O13" s="46">
        <v>0</v>
      </c>
      <c r="P13" s="57">
        <f t="shared" si="0"/>
        <v>0.007592592592592593</v>
      </c>
      <c r="Q13" s="12">
        <f>SUM(H13:M13)</f>
        <v>0</v>
      </c>
      <c r="R13" s="57">
        <f t="shared" si="1"/>
        <v>0</v>
      </c>
      <c r="S13" s="57">
        <f t="shared" si="2"/>
        <v>0.007592592592592593</v>
      </c>
      <c r="T13" s="167">
        <v>6</v>
      </c>
      <c r="U13" s="12"/>
      <c r="V13" s="44">
        <v>0.000173611111111111</v>
      </c>
    </row>
    <row r="15" spans="1:20" ht="15">
      <c r="A15" s="174" t="s">
        <v>158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ht="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1:20" ht="15">
      <c r="A17" s="175" t="s">
        <v>159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8" spans="1:20" ht="15">
      <c r="A18" s="175" t="s">
        <v>160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  <row r="19" spans="1:20" ht="15">
      <c r="A19" s="175" t="s">
        <v>161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</row>
    <row r="21" spans="1:21" s="60" customFormat="1" ht="14.25">
      <c r="A21" s="190" t="s">
        <v>175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59"/>
    </row>
  </sheetData>
  <mergeCells count="9">
    <mergeCell ref="A21:T21"/>
    <mergeCell ref="A4:T4"/>
    <mergeCell ref="A5:T5"/>
    <mergeCell ref="A15:T15"/>
    <mergeCell ref="A17:T17"/>
    <mergeCell ref="A18:T18"/>
    <mergeCell ref="A19:T19"/>
    <mergeCell ref="A6:C6"/>
    <mergeCell ref="Q6:T6"/>
  </mergeCells>
  <printOptions/>
  <pageMargins left="0.75" right="0.75" top="1" bottom="1" header="0.5" footer="0.5"/>
  <pageSetup horizontalDpi="600" verticalDpi="600" orientation="landscape" paperSize="9" scale="5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28">
      <selection activeCell="H29" sqref="H29"/>
    </sheetView>
  </sheetViews>
  <sheetFormatPr defaultColWidth="9.00390625" defaultRowHeight="12.75"/>
  <cols>
    <col min="1" max="1" width="22.75390625" style="0" customWidth="1"/>
  </cols>
  <sheetData>
    <row r="2" spans="1:5" ht="25.5">
      <c r="A2" s="11" t="s">
        <v>42</v>
      </c>
      <c r="B2" s="11" t="s">
        <v>43</v>
      </c>
      <c r="C2" s="11" t="s">
        <v>44</v>
      </c>
      <c r="D2" s="11" t="s">
        <v>77</v>
      </c>
      <c r="E2">
        <v>1</v>
      </c>
    </row>
    <row r="3" spans="1:5" ht="25.5">
      <c r="A3" s="11" t="s">
        <v>45</v>
      </c>
      <c r="B3" s="11" t="s">
        <v>43</v>
      </c>
      <c r="C3" s="11" t="s">
        <v>46</v>
      </c>
      <c r="D3" s="11" t="s">
        <v>77</v>
      </c>
      <c r="E3">
        <v>1</v>
      </c>
    </row>
    <row r="4" spans="1:5" ht="38.25">
      <c r="A4" s="11" t="s">
        <v>63</v>
      </c>
      <c r="B4" s="11" t="s">
        <v>64</v>
      </c>
      <c r="C4" s="11" t="s">
        <v>65</v>
      </c>
      <c r="D4" s="11" t="s">
        <v>77</v>
      </c>
      <c r="E4">
        <v>1</v>
      </c>
    </row>
    <row r="5" spans="1:5" ht="25.5">
      <c r="A5" s="11" t="s">
        <v>66</v>
      </c>
      <c r="B5" s="11" t="s">
        <v>43</v>
      </c>
      <c r="C5" s="11" t="s">
        <v>67</v>
      </c>
      <c r="D5" s="11" t="s">
        <v>77</v>
      </c>
      <c r="E5">
        <v>1</v>
      </c>
    </row>
    <row r="6" spans="1:5" ht="37.5" customHeight="1">
      <c r="A6" s="11" t="s">
        <v>68</v>
      </c>
      <c r="B6" s="11" t="s">
        <v>69</v>
      </c>
      <c r="C6" s="11" t="s">
        <v>44</v>
      </c>
      <c r="D6" s="11" t="s">
        <v>77</v>
      </c>
      <c r="E6">
        <v>1</v>
      </c>
    </row>
    <row r="7" spans="1:5" ht="38.25">
      <c r="A7" s="11" t="s">
        <v>70</v>
      </c>
      <c r="B7" s="11" t="s">
        <v>69</v>
      </c>
      <c r="C7" s="11" t="s">
        <v>71</v>
      </c>
      <c r="D7" s="11" t="s">
        <v>77</v>
      </c>
      <c r="E7">
        <v>1</v>
      </c>
    </row>
    <row r="8" spans="1:5" ht="25.5">
      <c r="A8" s="11" t="s">
        <v>74</v>
      </c>
      <c r="B8" s="11" t="s">
        <v>43</v>
      </c>
      <c r="C8" s="11" t="s">
        <v>73</v>
      </c>
      <c r="D8" s="11" t="s">
        <v>77</v>
      </c>
      <c r="E8">
        <v>1</v>
      </c>
    </row>
    <row r="9" spans="1:5" ht="25.5">
      <c r="A9" s="11" t="s">
        <v>47</v>
      </c>
      <c r="B9" s="11" t="s">
        <v>48</v>
      </c>
      <c r="C9" s="11" t="s">
        <v>49</v>
      </c>
      <c r="D9" s="11" t="s">
        <v>78</v>
      </c>
      <c r="E9">
        <v>2</v>
      </c>
    </row>
    <row r="10" spans="1:5" ht="25.5">
      <c r="A10" s="11" t="s">
        <v>58</v>
      </c>
      <c r="B10" s="11" t="s">
        <v>59</v>
      </c>
      <c r="C10" s="11" t="s">
        <v>60</v>
      </c>
      <c r="D10" s="11" t="s">
        <v>78</v>
      </c>
      <c r="E10">
        <v>2</v>
      </c>
    </row>
    <row r="11" spans="1:5" ht="38.25">
      <c r="A11" s="11" t="s">
        <v>53</v>
      </c>
      <c r="B11" s="11" t="s">
        <v>54</v>
      </c>
      <c r="C11" s="11" t="s">
        <v>55</v>
      </c>
      <c r="D11" s="11" t="s">
        <v>80</v>
      </c>
      <c r="E11">
        <v>3</v>
      </c>
    </row>
    <row r="12" spans="1:5" ht="25.5">
      <c r="A12" s="11" t="s">
        <v>56</v>
      </c>
      <c r="B12" s="11" t="s">
        <v>41</v>
      </c>
      <c r="C12" s="11" t="s">
        <v>11</v>
      </c>
      <c r="D12" s="11" t="s">
        <v>80</v>
      </c>
      <c r="E12">
        <v>3</v>
      </c>
    </row>
    <row r="13" spans="1:5" ht="25.5">
      <c r="A13" s="11" t="s">
        <v>61</v>
      </c>
      <c r="B13" s="11" t="s">
        <v>62</v>
      </c>
      <c r="C13" s="11" t="s">
        <v>44</v>
      </c>
      <c r="D13" s="11" t="s">
        <v>80</v>
      </c>
      <c r="E13">
        <v>3</v>
      </c>
    </row>
    <row r="14" spans="1:5" ht="25.5">
      <c r="A14" s="11" t="s">
        <v>72</v>
      </c>
      <c r="B14" s="11" t="s">
        <v>5</v>
      </c>
      <c r="C14" s="11" t="s">
        <v>6</v>
      </c>
      <c r="D14" s="11" t="s">
        <v>80</v>
      </c>
      <c r="E14">
        <v>3</v>
      </c>
    </row>
    <row r="15" spans="1:5" ht="25.5">
      <c r="A15" s="11" t="s">
        <v>7</v>
      </c>
      <c r="B15" s="11" t="s">
        <v>8</v>
      </c>
      <c r="C15" s="11" t="s">
        <v>6</v>
      </c>
      <c r="D15" s="11" t="s">
        <v>80</v>
      </c>
      <c r="E15">
        <v>3</v>
      </c>
    </row>
    <row r="16" spans="1:5" ht="38.25">
      <c r="A16" s="11" t="s">
        <v>75</v>
      </c>
      <c r="B16" s="11" t="s">
        <v>16</v>
      </c>
      <c r="C16" s="11" t="s">
        <v>76</v>
      </c>
      <c r="D16" s="11" t="s">
        <v>80</v>
      </c>
      <c r="E16">
        <v>3</v>
      </c>
    </row>
    <row r="17" spans="1:5" ht="25.5">
      <c r="A17" s="11" t="s">
        <v>50</v>
      </c>
      <c r="B17" s="11" t="s">
        <v>51</v>
      </c>
      <c r="C17" s="11" t="s">
        <v>52</v>
      </c>
      <c r="D17" s="11" t="s">
        <v>79</v>
      </c>
      <c r="E17">
        <v>4</v>
      </c>
    </row>
    <row r="18" spans="1:5" ht="25.5">
      <c r="A18" s="11" t="s">
        <v>57</v>
      </c>
      <c r="B18" s="11" t="s">
        <v>19</v>
      </c>
      <c r="C18" s="11" t="s">
        <v>6</v>
      </c>
      <c r="D18" s="11" t="s">
        <v>79</v>
      </c>
      <c r="E18">
        <v>4</v>
      </c>
    </row>
    <row r="22" ht="12.75">
      <c r="A22" t="s">
        <v>81</v>
      </c>
    </row>
    <row r="23" spans="1:5" ht="25.5">
      <c r="A23" s="11" t="s">
        <v>47</v>
      </c>
      <c r="B23" s="11" t="s">
        <v>48</v>
      </c>
      <c r="C23" s="11" t="s">
        <v>49</v>
      </c>
      <c r="D23" s="11" t="s">
        <v>82</v>
      </c>
      <c r="E23">
        <v>6</v>
      </c>
    </row>
    <row r="24" spans="1:5" ht="25.5">
      <c r="A24" s="11" t="s">
        <v>58</v>
      </c>
      <c r="B24" s="11" t="s">
        <v>59</v>
      </c>
      <c r="C24" s="11" t="s">
        <v>60</v>
      </c>
      <c r="D24" s="11" t="s">
        <v>82</v>
      </c>
      <c r="E24">
        <v>6</v>
      </c>
    </row>
    <row r="25" spans="1:5" ht="25.5">
      <c r="A25" s="11" t="s">
        <v>84</v>
      </c>
      <c r="B25" s="11" t="s">
        <v>85</v>
      </c>
      <c r="C25" s="11" t="s">
        <v>86</v>
      </c>
      <c r="D25" s="11" t="s">
        <v>82</v>
      </c>
      <c r="E25">
        <v>6</v>
      </c>
    </row>
    <row r="26" spans="1:5" ht="38.25">
      <c r="A26" s="11" t="s">
        <v>89</v>
      </c>
      <c r="B26" s="11" t="s">
        <v>85</v>
      </c>
      <c r="C26" s="11" t="s">
        <v>86</v>
      </c>
      <c r="D26" s="11" t="s">
        <v>82</v>
      </c>
      <c r="E26">
        <v>6</v>
      </c>
    </row>
    <row r="27" spans="1:5" ht="37.5" customHeight="1">
      <c r="A27" s="11" t="s">
        <v>90</v>
      </c>
      <c r="B27" s="11" t="s">
        <v>85</v>
      </c>
      <c r="C27" s="11" t="s">
        <v>86</v>
      </c>
      <c r="D27" s="11" t="s">
        <v>82</v>
      </c>
      <c r="E27">
        <v>6</v>
      </c>
    </row>
    <row r="28" spans="1:5" ht="25.5">
      <c r="A28" s="11" t="s">
        <v>91</v>
      </c>
      <c r="B28" s="11" t="s">
        <v>85</v>
      </c>
      <c r="C28" s="11" t="s">
        <v>86</v>
      </c>
      <c r="D28" s="11" t="s">
        <v>82</v>
      </c>
      <c r="E28">
        <v>6</v>
      </c>
    </row>
    <row r="29" spans="1:5" ht="38.25">
      <c r="A29" s="11" t="s">
        <v>63</v>
      </c>
      <c r="B29" s="11" t="s">
        <v>64</v>
      </c>
      <c r="C29" s="11" t="s">
        <v>65</v>
      </c>
      <c r="D29" s="11" t="s">
        <v>83</v>
      </c>
      <c r="E29">
        <v>7</v>
      </c>
    </row>
    <row r="30" spans="1:5" ht="25.5">
      <c r="A30" s="11" t="s">
        <v>66</v>
      </c>
      <c r="B30" s="11" t="s">
        <v>43</v>
      </c>
      <c r="C30" s="11" t="s">
        <v>67</v>
      </c>
      <c r="D30" s="11" t="s">
        <v>83</v>
      </c>
      <c r="E30">
        <v>7</v>
      </c>
    </row>
    <row r="31" spans="1:5" ht="25.5">
      <c r="A31" s="11" t="s">
        <v>68</v>
      </c>
      <c r="B31" s="11" t="s">
        <v>69</v>
      </c>
      <c r="C31" s="11" t="s">
        <v>44</v>
      </c>
      <c r="D31" s="11" t="s">
        <v>83</v>
      </c>
      <c r="E31">
        <v>7</v>
      </c>
    </row>
    <row r="32" spans="1:5" ht="38.25">
      <c r="A32" s="11" t="s">
        <v>70</v>
      </c>
      <c r="B32" s="11" t="s">
        <v>69</v>
      </c>
      <c r="C32" s="11" t="s">
        <v>71</v>
      </c>
      <c r="D32" s="11" t="s">
        <v>83</v>
      </c>
      <c r="E32">
        <v>7</v>
      </c>
    </row>
    <row r="33" spans="1:5" ht="25.5">
      <c r="A33" s="11" t="s">
        <v>45</v>
      </c>
      <c r="B33" s="11" t="s">
        <v>43</v>
      </c>
      <c r="C33" s="11" t="s">
        <v>46</v>
      </c>
      <c r="D33" s="11" t="s">
        <v>83</v>
      </c>
      <c r="E33">
        <v>7</v>
      </c>
    </row>
    <row r="34" spans="1:5" ht="25.5">
      <c r="A34" s="11" t="s">
        <v>74</v>
      </c>
      <c r="B34" s="11" t="s">
        <v>43</v>
      </c>
      <c r="C34" s="11" t="s">
        <v>73</v>
      </c>
      <c r="D34" s="11" t="s">
        <v>83</v>
      </c>
      <c r="E34">
        <v>7</v>
      </c>
    </row>
    <row r="35" spans="1:5" ht="25.5">
      <c r="A35" s="11" t="s">
        <v>87</v>
      </c>
      <c r="B35" s="11" t="s">
        <v>88</v>
      </c>
      <c r="C35" s="11" t="s">
        <v>86</v>
      </c>
      <c r="D35" s="11" t="s">
        <v>83</v>
      </c>
      <c r="E35">
        <v>7</v>
      </c>
    </row>
    <row r="36" spans="1:5" ht="25.5">
      <c r="A36" s="11" t="s">
        <v>92</v>
      </c>
      <c r="B36" s="11" t="s">
        <v>43</v>
      </c>
      <c r="C36" s="11" t="s">
        <v>71</v>
      </c>
      <c r="D36" s="11" t="s">
        <v>83</v>
      </c>
      <c r="E36"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"/>
  <sheetViews>
    <sheetView view="pageBreakPreview" zoomScaleNormal="75" zoomScaleSheetLayoutView="100" workbookViewId="0" topLeftCell="A1">
      <selection activeCell="B21" sqref="B21"/>
    </sheetView>
  </sheetViews>
  <sheetFormatPr defaultColWidth="9.00390625" defaultRowHeight="12.75"/>
  <cols>
    <col min="1" max="1" width="5.875" style="13" customWidth="1"/>
    <col min="2" max="2" width="22.00390625" style="0" customWidth="1"/>
    <col min="3" max="3" width="6.375" style="0" customWidth="1"/>
    <col min="4" max="4" width="8.625" style="0" customWidth="1"/>
    <col min="5" max="5" width="14.00390625" style="0" customWidth="1"/>
    <col min="6" max="6" width="15.375" style="0" customWidth="1"/>
    <col min="7" max="7" width="7.00390625" style="0" customWidth="1"/>
    <col min="8" max="8" width="6.625" style="0" customWidth="1"/>
    <col min="9" max="9" width="5.125" style="0" customWidth="1"/>
    <col min="10" max="10" width="9.00390625" style="0" customWidth="1"/>
    <col min="11" max="11" width="7.125" style="0" customWidth="1"/>
    <col min="12" max="12" width="6.125" style="0" customWidth="1"/>
    <col min="13" max="13" width="4.75390625" style="0" customWidth="1"/>
    <col min="14" max="14" width="6.25390625" style="0" customWidth="1"/>
    <col min="16" max="16" width="11.25390625" style="0" customWidth="1"/>
    <col min="18" max="18" width="10.375" style="0" customWidth="1"/>
  </cols>
  <sheetData>
    <row r="1" spans="1:50" s="6" customFormat="1" ht="42.75" customHeight="1">
      <c r="A1" s="180" t="s">
        <v>185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52" s="6" customFormat="1" ht="104.25" customHeight="1">
      <c r="A2" s="191" t="s">
        <v>164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21" s="54" customFormat="1" ht="81" customHeight="1">
      <c r="A3" s="31" t="s">
        <v>23</v>
      </c>
      <c r="B3" s="31" t="s">
        <v>24</v>
      </c>
      <c r="C3" s="32" t="s">
        <v>149</v>
      </c>
      <c r="D3" s="31" t="s">
        <v>40</v>
      </c>
      <c r="E3" s="31" t="s">
        <v>26</v>
      </c>
      <c r="F3" s="31" t="s">
        <v>27</v>
      </c>
      <c r="G3" s="33" t="s">
        <v>139</v>
      </c>
      <c r="H3" s="33" t="s">
        <v>140</v>
      </c>
      <c r="I3" s="51" t="s">
        <v>141</v>
      </c>
      <c r="J3" s="33" t="s">
        <v>142</v>
      </c>
      <c r="K3" s="33" t="s">
        <v>143</v>
      </c>
      <c r="L3" s="52" t="s">
        <v>144</v>
      </c>
      <c r="M3" s="52" t="s">
        <v>141</v>
      </c>
      <c r="N3" s="33" t="s">
        <v>121</v>
      </c>
      <c r="O3" s="32" t="s">
        <v>145</v>
      </c>
      <c r="P3" s="32" t="s">
        <v>147</v>
      </c>
      <c r="Q3" s="32" t="s">
        <v>148</v>
      </c>
      <c r="R3" s="53" t="s">
        <v>129</v>
      </c>
      <c r="S3" s="53" t="s">
        <v>130</v>
      </c>
      <c r="T3" s="89"/>
      <c r="U3" s="89"/>
    </row>
    <row r="4" spans="1:19" ht="25.5">
      <c r="A4" s="12">
        <v>1</v>
      </c>
      <c r="B4" s="2" t="s">
        <v>188</v>
      </c>
      <c r="C4" s="20" t="s">
        <v>5</v>
      </c>
      <c r="D4" s="20" t="s">
        <v>6</v>
      </c>
      <c r="E4" s="12" t="s">
        <v>181</v>
      </c>
      <c r="F4" s="12" t="s">
        <v>30</v>
      </c>
      <c r="G4" s="12"/>
      <c r="H4" s="12"/>
      <c r="I4" s="12"/>
      <c r="J4" s="12"/>
      <c r="K4" s="12"/>
      <c r="L4" s="12"/>
      <c r="M4" s="12"/>
      <c r="N4" s="12"/>
      <c r="O4" s="25">
        <v>0.0038888888888888883</v>
      </c>
      <c r="P4" s="25">
        <f>O4</f>
        <v>0.0038888888888888883</v>
      </c>
      <c r="Q4" s="12"/>
      <c r="R4" s="25">
        <f>P4</f>
        <v>0.0038888888888888883</v>
      </c>
      <c r="S4" s="12">
        <v>1</v>
      </c>
    </row>
    <row r="5" spans="1:19" ht="25.5">
      <c r="A5" s="12">
        <v>2</v>
      </c>
      <c r="B5" s="2" t="s">
        <v>7</v>
      </c>
      <c r="C5" s="20" t="s">
        <v>8</v>
      </c>
      <c r="D5" s="20" t="s">
        <v>6</v>
      </c>
      <c r="E5" s="12" t="s">
        <v>96</v>
      </c>
      <c r="F5" s="12" t="s">
        <v>30</v>
      </c>
      <c r="G5" s="12"/>
      <c r="H5" s="12"/>
      <c r="I5" s="12"/>
      <c r="J5" s="12"/>
      <c r="K5" s="12"/>
      <c r="L5" s="12"/>
      <c r="M5" s="12"/>
      <c r="N5" s="12"/>
      <c r="O5" s="25">
        <v>0.0040625</v>
      </c>
      <c r="P5" s="25">
        <f>O5</f>
        <v>0.0040625</v>
      </c>
      <c r="Q5" s="12"/>
      <c r="R5" s="25">
        <f>P5</f>
        <v>0.0040625</v>
      </c>
      <c r="S5" s="12">
        <v>2</v>
      </c>
    </row>
    <row r="6" spans="1:19" ht="25.5">
      <c r="A6" s="12">
        <v>3</v>
      </c>
      <c r="B6" s="2" t="s">
        <v>12</v>
      </c>
      <c r="C6" s="20" t="s">
        <v>13</v>
      </c>
      <c r="D6" s="20" t="s">
        <v>6</v>
      </c>
      <c r="E6" s="20" t="s">
        <v>38</v>
      </c>
      <c r="F6" s="12" t="s">
        <v>39</v>
      </c>
      <c r="G6" s="12"/>
      <c r="H6" s="12"/>
      <c r="I6" s="12"/>
      <c r="J6" s="12"/>
      <c r="K6" s="12"/>
      <c r="L6" s="12"/>
      <c r="M6" s="12"/>
      <c r="N6" s="12"/>
      <c r="O6" s="25">
        <v>0.007662037037037037</v>
      </c>
      <c r="P6" s="25">
        <f>O6</f>
        <v>0.007662037037037037</v>
      </c>
      <c r="Q6" s="12"/>
      <c r="R6" s="25">
        <f>P6</f>
        <v>0.007662037037037037</v>
      </c>
      <c r="S6" s="12">
        <v>3</v>
      </c>
    </row>
    <row r="7" ht="12.75">
      <c r="A7" s="90"/>
    </row>
    <row r="8" spans="1:19" ht="12.75">
      <c r="A8" s="192" t="s">
        <v>152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</row>
    <row r="9" spans="1:19" ht="12.7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</row>
    <row r="10" ht="12.75">
      <c r="A10" s="148"/>
    </row>
    <row r="12" spans="1:19" s="60" customFormat="1" ht="14.25">
      <c r="A12" s="190" t="s">
        <v>175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</row>
  </sheetData>
  <mergeCells count="4">
    <mergeCell ref="A12:S12"/>
    <mergeCell ref="A1:S1"/>
    <mergeCell ref="A2:S2"/>
    <mergeCell ref="A8:S8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W42"/>
  <sheetViews>
    <sheetView view="pageBreakPreview" zoomScale="75" zoomScaleNormal="75" zoomScaleSheetLayoutView="75" workbookViewId="0" topLeftCell="A1">
      <selection activeCell="B3" sqref="B3:T3"/>
    </sheetView>
  </sheetViews>
  <sheetFormatPr defaultColWidth="9.00390625" defaultRowHeight="12.75"/>
  <cols>
    <col min="1" max="1" width="10.875" style="83" customWidth="1"/>
    <col min="2" max="2" width="32.25390625" style="82" customWidth="1"/>
    <col min="3" max="3" width="8.375" style="82" customWidth="1"/>
    <col min="4" max="4" width="11.625" style="82" customWidth="1"/>
    <col min="5" max="5" width="27.25390625" style="82" customWidth="1"/>
    <col min="6" max="6" width="21.125" style="82" customWidth="1"/>
    <col min="7" max="7" width="7.25390625" style="82" customWidth="1"/>
    <col min="8" max="8" width="7.00390625" style="82" customWidth="1"/>
    <col min="9" max="9" width="6.25390625" style="82" customWidth="1"/>
    <col min="10" max="10" width="10.625" style="82" customWidth="1"/>
    <col min="11" max="11" width="8.00390625" style="82" customWidth="1"/>
    <col min="12" max="12" width="6.875" style="82" customWidth="1"/>
    <col min="13" max="13" width="4.00390625" style="82" customWidth="1"/>
    <col min="14" max="14" width="6.875" style="82" customWidth="1"/>
    <col min="15" max="15" width="12.25390625" style="84" customWidth="1"/>
    <col min="16" max="16" width="12.375" style="84" customWidth="1"/>
    <col min="17" max="17" width="16.00390625" style="85" customWidth="1"/>
    <col min="18" max="18" width="11.75390625" style="82" customWidth="1"/>
    <col min="19" max="19" width="16.375" style="86" customWidth="1"/>
    <col min="20" max="20" width="10.625" style="83" customWidth="1"/>
    <col min="21" max="16384" width="9.125" style="82" customWidth="1"/>
  </cols>
  <sheetData>
    <row r="3" spans="1:47" s="64" customFormat="1" ht="42.75" customHeight="1">
      <c r="A3" s="61"/>
      <c r="B3" s="178" t="s">
        <v>185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62"/>
      <c r="V3" s="62"/>
      <c r="W3" s="62"/>
      <c r="X3" s="62"/>
      <c r="Y3" s="62"/>
      <c r="Z3" s="62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</row>
    <row r="4" spans="1:49" s="64" customFormat="1" ht="85.5" customHeight="1" thickBot="1">
      <c r="A4" s="179" t="s">
        <v>165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</row>
    <row r="5" spans="1:20" s="74" customFormat="1" ht="142.5" customHeight="1">
      <c r="A5" s="66" t="s">
        <v>23</v>
      </c>
      <c r="B5" s="66" t="s">
        <v>24</v>
      </c>
      <c r="C5" s="67" t="s">
        <v>149</v>
      </c>
      <c r="D5" s="66" t="s">
        <v>40</v>
      </c>
      <c r="E5" s="66" t="s">
        <v>26</v>
      </c>
      <c r="F5" s="66" t="s">
        <v>27</v>
      </c>
      <c r="G5" s="68" t="s">
        <v>139</v>
      </c>
      <c r="H5" s="68" t="s">
        <v>140</v>
      </c>
      <c r="I5" s="69" t="s">
        <v>141</v>
      </c>
      <c r="J5" s="68" t="s">
        <v>142</v>
      </c>
      <c r="K5" s="68" t="s">
        <v>143</v>
      </c>
      <c r="L5" s="70" t="s">
        <v>144</v>
      </c>
      <c r="M5" s="70" t="s">
        <v>141</v>
      </c>
      <c r="N5" s="68" t="s">
        <v>121</v>
      </c>
      <c r="O5" s="71" t="s">
        <v>145</v>
      </c>
      <c r="P5" s="71" t="s">
        <v>146</v>
      </c>
      <c r="Q5" s="71" t="s">
        <v>147</v>
      </c>
      <c r="R5" s="67" t="s">
        <v>148</v>
      </c>
      <c r="S5" s="72" t="s">
        <v>129</v>
      </c>
      <c r="T5" s="73" t="s">
        <v>130</v>
      </c>
    </row>
    <row r="6" spans="1:20" ht="37.5" customHeight="1">
      <c r="A6" s="75">
        <v>1</v>
      </c>
      <c r="B6" s="76" t="s">
        <v>0</v>
      </c>
      <c r="C6" s="77" t="s">
        <v>1</v>
      </c>
      <c r="D6" s="77" t="s">
        <v>2</v>
      </c>
      <c r="E6" s="75" t="s">
        <v>96</v>
      </c>
      <c r="F6" s="75" t="s">
        <v>30</v>
      </c>
      <c r="G6" s="78"/>
      <c r="H6" s="78"/>
      <c r="I6" s="78"/>
      <c r="J6" s="78"/>
      <c r="K6" s="78"/>
      <c r="L6" s="78"/>
      <c r="M6" s="78"/>
      <c r="N6" s="78"/>
      <c r="O6" s="79">
        <v>0.004953703703703704</v>
      </c>
      <c r="P6" s="79"/>
      <c r="Q6" s="80">
        <f>O6-P6</f>
        <v>0.004953703703703704</v>
      </c>
      <c r="R6" s="78"/>
      <c r="S6" s="81">
        <f>Q6</f>
        <v>0.004953703703703704</v>
      </c>
      <c r="T6" s="75">
        <v>1</v>
      </c>
    </row>
    <row r="7" spans="1:20" ht="34.5" customHeight="1">
      <c r="A7" s="75">
        <v>2</v>
      </c>
      <c r="B7" s="76" t="s">
        <v>20</v>
      </c>
      <c r="C7" s="77" t="s">
        <v>180</v>
      </c>
      <c r="D7" s="77" t="s">
        <v>22</v>
      </c>
      <c r="E7" s="75" t="s">
        <v>36</v>
      </c>
      <c r="F7" s="75" t="s">
        <v>37</v>
      </c>
      <c r="G7" s="78"/>
      <c r="H7" s="78"/>
      <c r="I7" s="78"/>
      <c r="J7" s="78"/>
      <c r="K7" s="78"/>
      <c r="L7" s="78"/>
      <c r="M7" s="78"/>
      <c r="N7" s="78"/>
      <c r="O7" s="79">
        <v>0.0059722222222222225</v>
      </c>
      <c r="P7" s="79"/>
      <c r="Q7" s="80">
        <f>O7-P7</f>
        <v>0.0059722222222222225</v>
      </c>
      <c r="R7" s="78"/>
      <c r="S7" s="81">
        <f>Q7</f>
        <v>0.0059722222222222225</v>
      </c>
      <c r="T7" s="75">
        <v>2</v>
      </c>
    </row>
    <row r="8" spans="1:20" ht="39" customHeight="1">
      <c r="A8" s="75">
        <v>3</v>
      </c>
      <c r="B8" s="76" t="s">
        <v>18</v>
      </c>
      <c r="C8" s="77" t="s">
        <v>19</v>
      </c>
      <c r="D8" s="77" t="s">
        <v>6</v>
      </c>
      <c r="E8" s="75" t="s">
        <v>34</v>
      </c>
      <c r="F8" s="75" t="s">
        <v>35</v>
      </c>
      <c r="G8" s="78"/>
      <c r="H8" s="78"/>
      <c r="I8" s="78"/>
      <c r="J8" s="78"/>
      <c r="K8" s="78"/>
      <c r="L8" s="78"/>
      <c r="M8" s="78"/>
      <c r="N8" s="78"/>
      <c r="O8" s="79">
        <v>0.0059722222222222225</v>
      </c>
      <c r="P8" s="79"/>
      <c r="Q8" s="80">
        <f>O8-P8</f>
        <v>0.0059722222222222225</v>
      </c>
      <c r="R8" s="78"/>
      <c r="S8" s="81">
        <f>Q8</f>
        <v>0.0059722222222222225</v>
      </c>
      <c r="T8" s="75">
        <v>3</v>
      </c>
    </row>
    <row r="9" spans="1:20" ht="38.25" customHeight="1">
      <c r="A9" s="75">
        <v>4</v>
      </c>
      <c r="B9" s="76" t="s">
        <v>9</v>
      </c>
      <c r="C9" s="77" t="s">
        <v>10</v>
      </c>
      <c r="D9" s="77" t="s">
        <v>11</v>
      </c>
      <c r="E9" s="75" t="s">
        <v>179</v>
      </c>
      <c r="F9" s="75" t="s">
        <v>30</v>
      </c>
      <c r="G9" s="78"/>
      <c r="H9" s="78"/>
      <c r="I9" s="78"/>
      <c r="J9" s="78"/>
      <c r="K9" s="78"/>
      <c r="L9" s="78"/>
      <c r="M9" s="78"/>
      <c r="N9" s="78"/>
      <c r="O9" s="79">
        <v>0.006168981481481481</v>
      </c>
      <c r="P9" s="79"/>
      <c r="Q9" s="80">
        <f>O9-P9</f>
        <v>0.006168981481481481</v>
      </c>
      <c r="R9" s="78"/>
      <c r="S9" s="81">
        <f>Q9</f>
        <v>0.006168981481481481</v>
      </c>
      <c r="T9" s="75">
        <v>4</v>
      </c>
    </row>
    <row r="10" spans="1:20" ht="37.5" customHeight="1">
      <c r="A10" s="75">
        <v>5</v>
      </c>
      <c r="B10" s="76" t="s">
        <v>15</v>
      </c>
      <c r="C10" s="77" t="s">
        <v>16</v>
      </c>
      <c r="D10" s="77" t="s">
        <v>17</v>
      </c>
      <c r="E10" s="75" t="s">
        <v>32</v>
      </c>
      <c r="F10" s="75" t="s">
        <v>33</v>
      </c>
      <c r="G10" s="78"/>
      <c r="H10" s="78"/>
      <c r="I10" s="78"/>
      <c r="J10" s="78"/>
      <c r="K10" s="78"/>
      <c r="L10" s="78"/>
      <c r="M10" s="78"/>
      <c r="N10" s="78"/>
      <c r="O10" s="79">
        <v>0.009814814814814814</v>
      </c>
      <c r="P10" s="79"/>
      <c r="Q10" s="80">
        <f>O10-P10</f>
        <v>0.009814814814814814</v>
      </c>
      <c r="R10" s="78"/>
      <c r="S10" s="81">
        <f>Q10</f>
        <v>0.009814814814814814</v>
      </c>
      <c r="T10" s="75">
        <v>5</v>
      </c>
    </row>
    <row r="11" ht="18">
      <c r="T11" s="88"/>
    </row>
    <row r="12" spans="1:20" ht="18">
      <c r="A12" s="173" t="s">
        <v>152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1:20" ht="18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5" spans="1:20" s="87" customFormat="1" ht="18">
      <c r="A15" s="193" t="s">
        <v>175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</row>
    <row r="26" spans="5:10" ht="18">
      <c r="E26" s="143"/>
      <c r="F26" s="143"/>
      <c r="G26" s="143"/>
      <c r="H26" s="143"/>
      <c r="I26" s="143"/>
      <c r="J26" s="143"/>
    </row>
    <row r="27" spans="5:10" ht="18">
      <c r="E27" s="143"/>
      <c r="F27" s="143"/>
      <c r="G27" s="143"/>
      <c r="H27" s="143"/>
      <c r="I27" s="143"/>
      <c r="J27" s="143"/>
    </row>
    <row r="28" spans="5:10" ht="18">
      <c r="E28" s="143"/>
      <c r="F28" s="143"/>
      <c r="G28" s="143"/>
      <c r="H28" s="143"/>
      <c r="I28" s="143"/>
      <c r="J28" s="143"/>
    </row>
    <row r="29" spans="5:10" ht="18">
      <c r="E29" s="143"/>
      <c r="F29" s="143"/>
      <c r="G29" s="143"/>
      <c r="H29" s="143"/>
      <c r="I29" s="143"/>
      <c r="J29" s="143"/>
    </row>
    <row r="30" spans="5:10" ht="18">
      <c r="E30" s="143"/>
      <c r="F30" s="143"/>
      <c r="G30" s="143"/>
      <c r="H30" s="143"/>
      <c r="I30" s="143"/>
      <c r="J30" s="143"/>
    </row>
    <row r="31" spans="5:10" ht="18">
      <c r="E31" s="143"/>
      <c r="F31" s="88"/>
      <c r="G31" s="143"/>
      <c r="H31" s="143"/>
      <c r="I31" s="143"/>
      <c r="J31" s="143"/>
    </row>
    <row r="32" spans="5:10" ht="18">
      <c r="E32" s="143"/>
      <c r="F32" s="88"/>
      <c r="G32" s="143"/>
      <c r="H32" s="143"/>
      <c r="I32" s="143"/>
      <c r="J32" s="143"/>
    </row>
    <row r="33" spans="5:10" ht="18">
      <c r="E33" s="143"/>
      <c r="F33" s="88"/>
      <c r="G33" s="143"/>
      <c r="H33" s="143"/>
      <c r="I33" s="143"/>
      <c r="J33" s="143"/>
    </row>
    <row r="34" spans="5:10" ht="18">
      <c r="E34" s="143"/>
      <c r="F34" s="88"/>
      <c r="G34" s="143"/>
      <c r="H34" s="143"/>
      <c r="I34" s="143"/>
      <c r="J34" s="143"/>
    </row>
    <row r="35" spans="5:10" ht="18">
      <c r="E35" s="143"/>
      <c r="F35" s="88"/>
      <c r="G35" s="143"/>
      <c r="H35" s="143"/>
      <c r="I35" s="143"/>
      <c r="J35" s="143"/>
    </row>
    <row r="36" spans="5:10" ht="18">
      <c r="E36" s="143"/>
      <c r="F36" s="143"/>
      <c r="G36" s="143"/>
      <c r="H36" s="143"/>
      <c r="I36" s="143"/>
      <c r="J36" s="143"/>
    </row>
    <row r="37" spans="5:10" ht="18">
      <c r="E37" s="143"/>
      <c r="F37" s="143"/>
      <c r="G37" s="143"/>
      <c r="H37" s="143"/>
      <c r="I37" s="143"/>
      <c r="J37" s="143"/>
    </row>
    <row r="38" spans="5:10" ht="18">
      <c r="E38" s="143"/>
      <c r="F38" s="143"/>
      <c r="G38" s="143"/>
      <c r="H38" s="143"/>
      <c r="I38" s="143"/>
      <c r="J38" s="143"/>
    </row>
    <row r="39" spans="5:10" ht="18">
      <c r="E39" s="143"/>
      <c r="F39" s="143"/>
      <c r="G39" s="143"/>
      <c r="H39" s="143"/>
      <c r="I39" s="143"/>
      <c r="J39" s="143"/>
    </row>
    <row r="40" spans="5:10" ht="18">
      <c r="E40" s="143"/>
      <c r="F40" s="143"/>
      <c r="G40" s="143"/>
      <c r="H40" s="143"/>
      <c r="I40" s="143"/>
      <c r="J40" s="143"/>
    </row>
    <row r="41" spans="5:10" ht="18">
      <c r="E41" s="143"/>
      <c r="F41" s="143"/>
      <c r="G41" s="143"/>
      <c r="H41" s="143"/>
      <c r="I41" s="143"/>
      <c r="J41" s="143"/>
    </row>
    <row r="42" spans="5:10" ht="18">
      <c r="E42" s="143"/>
      <c r="F42" s="143"/>
      <c r="G42" s="143"/>
      <c r="H42" s="143"/>
      <c r="I42" s="143"/>
      <c r="J42" s="143"/>
    </row>
  </sheetData>
  <mergeCells count="4">
    <mergeCell ref="A15:T15"/>
    <mergeCell ref="B3:T3"/>
    <mergeCell ref="A4:T4"/>
    <mergeCell ref="A12:T12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9"/>
  <sheetViews>
    <sheetView view="pageBreakPreview" zoomScale="75" zoomScaleNormal="75" zoomScaleSheetLayoutView="75" workbookViewId="0" topLeftCell="A1">
      <selection activeCell="D3" sqref="D3:D4"/>
    </sheetView>
  </sheetViews>
  <sheetFormatPr defaultColWidth="9.00390625" defaultRowHeight="12.75"/>
  <cols>
    <col min="1" max="1" width="6.625" style="13" customWidth="1"/>
    <col min="2" max="2" width="27.625" style="18" customWidth="1"/>
    <col min="3" max="3" width="13.75390625" style="0" customWidth="1"/>
    <col min="4" max="4" width="9.875" style="0" customWidth="1"/>
    <col min="5" max="5" width="0" style="0" hidden="1" customWidth="1"/>
    <col min="6" max="6" width="22.125" style="0" customWidth="1"/>
    <col min="7" max="7" width="18.25390625" style="0" customWidth="1"/>
    <col min="8" max="8" width="5.875" style="0" customWidth="1"/>
    <col min="9" max="9" width="6.125" style="0" customWidth="1"/>
    <col min="11" max="11" width="5.625" style="0" customWidth="1"/>
    <col min="12" max="12" width="6.625" style="0" customWidth="1"/>
    <col min="13" max="13" width="11.25390625" style="49" customWidth="1"/>
    <col min="14" max="14" width="10.125" style="49" bestFit="1" customWidth="1"/>
    <col min="15" max="15" width="14.00390625" style="49" customWidth="1"/>
    <col min="16" max="16" width="9.25390625" style="0" bestFit="1" customWidth="1"/>
    <col min="17" max="17" width="10.125" style="0" bestFit="1" customWidth="1"/>
    <col min="18" max="18" width="13.375" style="0" customWidth="1"/>
    <col min="19" max="19" width="8.75390625" style="13" customWidth="1"/>
    <col min="20" max="20" width="8.75390625" style="0" customWidth="1"/>
    <col min="22" max="22" width="9.125" style="0" hidden="1" customWidth="1"/>
  </cols>
  <sheetData>
    <row r="1" spans="1:53" s="6" customFormat="1" ht="42.75" customHeight="1">
      <c r="A1" s="3"/>
      <c r="B1" s="180" t="s">
        <v>185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68"/>
      <c r="O1" s="168"/>
      <c r="P1" s="4"/>
      <c r="Q1" s="4"/>
      <c r="R1" s="4"/>
      <c r="S1" s="14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5" s="6" customFormat="1" ht="114" customHeight="1" thickBot="1">
      <c r="A2" s="176" t="s">
        <v>171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47"/>
      <c r="N2" s="47"/>
      <c r="O2" s="47"/>
      <c r="P2" s="8"/>
      <c r="Q2" s="8"/>
      <c r="R2" s="8"/>
      <c r="S2" s="50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</row>
    <row r="3" spans="1:55" s="37" customFormat="1" ht="18.75" customHeight="1" thickBot="1">
      <c r="A3" s="195" t="s">
        <v>23</v>
      </c>
      <c r="B3" s="195" t="s">
        <v>24</v>
      </c>
      <c r="C3" s="203" t="s">
        <v>25</v>
      </c>
      <c r="D3" s="195" t="s">
        <v>40</v>
      </c>
      <c r="E3" s="102"/>
      <c r="F3" s="195" t="s">
        <v>26</v>
      </c>
      <c r="G3" s="195" t="s">
        <v>27</v>
      </c>
      <c r="H3" s="177" t="s">
        <v>120</v>
      </c>
      <c r="I3" s="197" t="s">
        <v>121</v>
      </c>
      <c r="J3" s="177" t="s">
        <v>122</v>
      </c>
      <c r="K3" s="197" t="s">
        <v>118</v>
      </c>
      <c r="L3" s="177" t="s">
        <v>119</v>
      </c>
      <c r="M3" s="199" t="s">
        <v>124</v>
      </c>
      <c r="N3" s="199" t="s">
        <v>125</v>
      </c>
      <c r="O3" s="199" t="s">
        <v>126</v>
      </c>
      <c r="P3" s="205" t="s">
        <v>138</v>
      </c>
      <c r="Q3" s="206"/>
      <c r="R3" s="207" t="s">
        <v>129</v>
      </c>
      <c r="S3" s="207" t="s">
        <v>130</v>
      </c>
      <c r="T3" s="201" t="s">
        <v>131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</row>
    <row r="4" spans="1:20" ht="85.5" customHeight="1" thickBot="1">
      <c r="A4" s="196"/>
      <c r="B4" s="196"/>
      <c r="C4" s="204"/>
      <c r="D4" s="196"/>
      <c r="E4" s="118"/>
      <c r="F4" s="196"/>
      <c r="G4" s="196"/>
      <c r="H4" s="194"/>
      <c r="I4" s="198"/>
      <c r="J4" s="194"/>
      <c r="K4" s="198"/>
      <c r="L4" s="194"/>
      <c r="M4" s="200"/>
      <c r="N4" s="200"/>
      <c r="O4" s="200"/>
      <c r="P4" s="119" t="s">
        <v>127</v>
      </c>
      <c r="Q4" s="119" t="s">
        <v>128</v>
      </c>
      <c r="R4" s="208"/>
      <c r="S4" s="208"/>
      <c r="T4" s="202"/>
    </row>
    <row r="5" spans="1:22" ht="33" customHeight="1">
      <c r="A5" s="150">
        <v>1</v>
      </c>
      <c r="B5" s="112" t="s">
        <v>45</v>
      </c>
      <c r="C5" s="113" t="s">
        <v>43</v>
      </c>
      <c r="D5" s="113" t="s">
        <v>46</v>
      </c>
      <c r="E5" s="113" t="s">
        <v>83</v>
      </c>
      <c r="F5" s="111" t="s">
        <v>184</v>
      </c>
      <c r="G5" s="111" t="s">
        <v>30</v>
      </c>
      <c r="H5" s="114"/>
      <c r="I5" s="114"/>
      <c r="J5" s="114"/>
      <c r="K5" s="114"/>
      <c r="L5" s="114"/>
      <c r="M5" s="115">
        <v>0.0014467592592592594</v>
      </c>
      <c r="N5" s="115">
        <v>0</v>
      </c>
      <c r="O5" s="115">
        <f aca="true" t="shared" si="0" ref="O5:O12">M5-N5</f>
        <v>0.0014467592592592594</v>
      </c>
      <c r="P5" s="114">
        <f aca="true" t="shared" si="1" ref="P5:P12">SUM(H5:L5)</f>
        <v>0</v>
      </c>
      <c r="Q5" s="116">
        <f aca="true" t="shared" si="2" ref="Q5:Q12">P5*V5</f>
        <v>0</v>
      </c>
      <c r="R5" s="115">
        <f aca="true" t="shared" si="3" ref="R5:R12">O5+Q5</f>
        <v>0.0014467592592592594</v>
      </c>
      <c r="S5" s="114">
        <v>1</v>
      </c>
      <c r="T5" s="117">
        <v>3</v>
      </c>
      <c r="V5" s="44">
        <v>0.00017361111111111112</v>
      </c>
    </row>
    <row r="6" spans="1:22" ht="30" customHeight="1">
      <c r="A6" s="151">
        <v>2</v>
      </c>
      <c r="B6" s="105" t="s">
        <v>68</v>
      </c>
      <c r="C6" s="106" t="s">
        <v>69</v>
      </c>
      <c r="D6" s="106" t="s">
        <v>44</v>
      </c>
      <c r="E6" s="106" t="s">
        <v>83</v>
      </c>
      <c r="F6" s="101" t="s">
        <v>96</v>
      </c>
      <c r="G6" s="101" t="s">
        <v>30</v>
      </c>
      <c r="H6" s="107"/>
      <c r="I6" s="107"/>
      <c r="J6" s="107"/>
      <c r="K6" s="107"/>
      <c r="L6" s="107"/>
      <c r="M6" s="108">
        <v>0.0015856481481481479</v>
      </c>
      <c r="N6" s="108">
        <v>0</v>
      </c>
      <c r="O6" s="108">
        <f t="shared" si="0"/>
        <v>0.0015856481481481479</v>
      </c>
      <c r="P6" s="107">
        <f t="shared" si="1"/>
        <v>0</v>
      </c>
      <c r="Q6" s="109">
        <f t="shared" si="2"/>
        <v>0</v>
      </c>
      <c r="R6" s="108">
        <f t="shared" si="3"/>
        <v>0.0015856481481481479</v>
      </c>
      <c r="S6" s="107">
        <v>2</v>
      </c>
      <c r="T6" s="110">
        <v>3</v>
      </c>
      <c r="V6" s="44">
        <v>0.00017361111111111112</v>
      </c>
    </row>
    <row r="7" spans="1:22" ht="33.75" customHeight="1">
      <c r="A7" s="151">
        <v>4</v>
      </c>
      <c r="B7" s="105" t="s">
        <v>70</v>
      </c>
      <c r="C7" s="106" t="s">
        <v>69</v>
      </c>
      <c r="D7" s="106" t="s">
        <v>71</v>
      </c>
      <c r="E7" s="106" t="s">
        <v>83</v>
      </c>
      <c r="F7" s="101" t="s">
        <v>183</v>
      </c>
      <c r="G7" s="101" t="s">
        <v>30</v>
      </c>
      <c r="H7" s="107"/>
      <c r="I7" s="107"/>
      <c r="J7" s="107"/>
      <c r="K7" s="107"/>
      <c r="L7" s="107"/>
      <c r="M7" s="108">
        <v>0.0016435185185185183</v>
      </c>
      <c r="N7" s="108">
        <v>0</v>
      </c>
      <c r="O7" s="108">
        <f t="shared" si="0"/>
        <v>0.0016435185185185183</v>
      </c>
      <c r="P7" s="107">
        <f t="shared" si="1"/>
        <v>0</v>
      </c>
      <c r="Q7" s="109">
        <f t="shared" si="2"/>
        <v>0</v>
      </c>
      <c r="R7" s="108">
        <f t="shared" si="3"/>
        <v>0.0016435185185185183</v>
      </c>
      <c r="S7" s="107">
        <v>3</v>
      </c>
      <c r="T7" s="110">
        <v>3</v>
      </c>
      <c r="V7" s="44">
        <v>0.000173611111111111</v>
      </c>
    </row>
    <row r="8" spans="1:22" ht="34.5" customHeight="1">
      <c r="A8" s="151">
        <v>3</v>
      </c>
      <c r="B8" s="105" t="s">
        <v>92</v>
      </c>
      <c r="C8" s="106" t="s">
        <v>43</v>
      </c>
      <c r="D8" s="106" t="s">
        <v>71</v>
      </c>
      <c r="E8" s="106" t="s">
        <v>83</v>
      </c>
      <c r="F8" s="101" t="s">
        <v>36</v>
      </c>
      <c r="G8" s="101" t="s">
        <v>95</v>
      </c>
      <c r="H8" s="107"/>
      <c r="I8" s="107"/>
      <c r="J8" s="107"/>
      <c r="K8" s="107"/>
      <c r="L8" s="107"/>
      <c r="M8" s="108">
        <v>0.002372685185185185</v>
      </c>
      <c r="N8" s="108">
        <v>0</v>
      </c>
      <c r="O8" s="108">
        <f t="shared" si="0"/>
        <v>0.002372685185185185</v>
      </c>
      <c r="P8" s="107">
        <f t="shared" si="1"/>
        <v>0</v>
      </c>
      <c r="Q8" s="109">
        <f t="shared" si="2"/>
        <v>0</v>
      </c>
      <c r="R8" s="108">
        <f t="shared" si="3"/>
        <v>0.002372685185185185</v>
      </c>
      <c r="S8" s="107">
        <v>4</v>
      </c>
      <c r="T8" s="110"/>
      <c r="V8" s="44">
        <v>0.000173611111111111</v>
      </c>
    </row>
    <row r="9" spans="1:22" ht="30.75" customHeight="1">
      <c r="A9" s="151">
        <v>5</v>
      </c>
      <c r="B9" s="105" t="s">
        <v>177</v>
      </c>
      <c r="C9" s="106" t="s">
        <v>178</v>
      </c>
      <c r="D9" s="106" t="s">
        <v>86</v>
      </c>
      <c r="E9" s="106" t="s">
        <v>83</v>
      </c>
      <c r="F9" s="101" t="s">
        <v>96</v>
      </c>
      <c r="G9" s="101" t="s">
        <v>30</v>
      </c>
      <c r="H9" s="107"/>
      <c r="I9" s="107"/>
      <c r="J9" s="107"/>
      <c r="K9" s="107"/>
      <c r="L9" s="107"/>
      <c r="M9" s="108">
        <v>0.0024074074074074076</v>
      </c>
      <c r="N9" s="108">
        <v>0</v>
      </c>
      <c r="O9" s="108">
        <f t="shared" si="0"/>
        <v>0.0024074074074074076</v>
      </c>
      <c r="P9" s="107">
        <f t="shared" si="1"/>
        <v>0</v>
      </c>
      <c r="Q9" s="109">
        <f t="shared" si="2"/>
        <v>0</v>
      </c>
      <c r="R9" s="108">
        <f t="shared" si="3"/>
        <v>0.0024074074074074076</v>
      </c>
      <c r="S9" s="107">
        <v>5</v>
      </c>
      <c r="T9" s="110"/>
      <c r="V9" s="44">
        <v>0.000173611111111111</v>
      </c>
    </row>
    <row r="10" spans="1:22" ht="33" customHeight="1">
      <c r="A10" s="151">
        <v>6</v>
      </c>
      <c r="B10" s="105" t="s">
        <v>63</v>
      </c>
      <c r="C10" s="106" t="s">
        <v>64</v>
      </c>
      <c r="D10" s="106" t="s">
        <v>65</v>
      </c>
      <c r="E10" s="106" t="s">
        <v>83</v>
      </c>
      <c r="F10" s="101" t="s">
        <v>93</v>
      </c>
      <c r="G10" s="101" t="s">
        <v>94</v>
      </c>
      <c r="H10" s="107"/>
      <c r="I10" s="107"/>
      <c r="J10" s="107"/>
      <c r="K10" s="107">
        <v>1</v>
      </c>
      <c r="L10" s="107"/>
      <c r="M10" s="108">
        <v>0.0024074074074074076</v>
      </c>
      <c r="N10" s="108">
        <v>0</v>
      </c>
      <c r="O10" s="108">
        <f t="shared" si="0"/>
        <v>0.0024074074074074076</v>
      </c>
      <c r="P10" s="107">
        <f t="shared" si="1"/>
        <v>1</v>
      </c>
      <c r="Q10" s="109">
        <f t="shared" si="2"/>
        <v>0.000173611111111111</v>
      </c>
      <c r="R10" s="108">
        <f t="shared" si="3"/>
        <v>0.0025810185185185185</v>
      </c>
      <c r="S10" s="107">
        <v>6</v>
      </c>
      <c r="T10" s="110"/>
      <c r="V10" s="44">
        <v>0.000173611111111111</v>
      </c>
    </row>
    <row r="11" spans="1:22" ht="29.25" customHeight="1">
      <c r="A11" s="101">
        <v>7</v>
      </c>
      <c r="B11" s="105" t="s">
        <v>74</v>
      </c>
      <c r="C11" s="106" t="s">
        <v>43</v>
      </c>
      <c r="D11" s="106" t="s">
        <v>73</v>
      </c>
      <c r="E11" s="106" t="s">
        <v>83</v>
      </c>
      <c r="F11" s="101" t="s">
        <v>182</v>
      </c>
      <c r="G11" s="101" t="s">
        <v>30</v>
      </c>
      <c r="H11" s="107"/>
      <c r="I11" s="107"/>
      <c r="J11" s="107"/>
      <c r="K11" s="107">
        <v>1</v>
      </c>
      <c r="L11" s="107"/>
      <c r="M11" s="108">
        <v>0.002916666666666667</v>
      </c>
      <c r="N11" s="108">
        <v>0</v>
      </c>
      <c r="O11" s="108">
        <f t="shared" si="0"/>
        <v>0.002916666666666667</v>
      </c>
      <c r="P11" s="107">
        <f t="shared" si="1"/>
        <v>1</v>
      </c>
      <c r="Q11" s="109">
        <f t="shared" si="2"/>
        <v>0.000173611111111111</v>
      </c>
      <c r="R11" s="108">
        <f t="shared" si="3"/>
        <v>0.0030902777777777777</v>
      </c>
      <c r="S11" s="107">
        <v>7</v>
      </c>
      <c r="T11" s="110"/>
      <c r="V11" s="44">
        <v>0.000173611111111111</v>
      </c>
    </row>
    <row r="12" spans="1:22" ht="30">
      <c r="A12" s="101">
        <v>8</v>
      </c>
      <c r="B12" s="105" t="s">
        <v>66</v>
      </c>
      <c r="C12" s="106" t="s">
        <v>43</v>
      </c>
      <c r="D12" s="106" t="s">
        <v>67</v>
      </c>
      <c r="E12" s="106" t="s">
        <v>83</v>
      </c>
      <c r="F12" s="101" t="s">
        <v>93</v>
      </c>
      <c r="G12" s="101" t="s">
        <v>94</v>
      </c>
      <c r="H12" s="107"/>
      <c r="I12" s="107"/>
      <c r="J12" s="107"/>
      <c r="K12" s="107"/>
      <c r="L12" s="107">
        <v>1</v>
      </c>
      <c r="M12" s="108">
        <v>0.003263888888888889</v>
      </c>
      <c r="N12" s="108">
        <v>0</v>
      </c>
      <c r="O12" s="108">
        <f t="shared" si="0"/>
        <v>0.003263888888888889</v>
      </c>
      <c r="P12" s="107">
        <f t="shared" si="1"/>
        <v>1</v>
      </c>
      <c r="Q12" s="109">
        <f t="shared" si="2"/>
        <v>0.000173611111111111</v>
      </c>
      <c r="R12" s="108">
        <f t="shared" si="3"/>
        <v>0.0034375</v>
      </c>
      <c r="S12" s="107">
        <v>8</v>
      </c>
      <c r="T12" s="110"/>
      <c r="V12" s="44">
        <v>0.000173611111111111</v>
      </c>
    </row>
    <row r="13" spans="16:22" ht="12.75">
      <c r="P13" s="92"/>
      <c r="V13" s="44">
        <v>0.000173611111111111</v>
      </c>
    </row>
    <row r="14" spans="1:20" ht="15">
      <c r="A14" s="174" t="s">
        <v>153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ht="15">
      <c r="A16" s="175" t="s">
        <v>154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5">
      <c r="A17" s="175" t="s">
        <v>155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</row>
    <row r="19" spans="1:21" s="60" customFormat="1" ht="14.25">
      <c r="A19" s="190" t="s">
        <v>175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59"/>
    </row>
  </sheetData>
  <mergeCells count="24">
    <mergeCell ref="T3:T4"/>
    <mergeCell ref="B3:B4"/>
    <mergeCell ref="C3:C4"/>
    <mergeCell ref="D3:D4"/>
    <mergeCell ref="F3:F4"/>
    <mergeCell ref="N3:N4"/>
    <mergeCell ref="O3:O4"/>
    <mergeCell ref="P3:Q3"/>
    <mergeCell ref="R3:R4"/>
    <mergeCell ref="S3:S4"/>
    <mergeCell ref="B1:M1"/>
    <mergeCell ref="A2:L2"/>
    <mergeCell ref="H3:H4"/>
    <mergeCell ref="G3:G4"/>
    <mergeCell ref="I3:I4"/>
    <mergeCell ref="J3:J4"/>
    <mergeCell ref="K3:K4"/>
    <mergeCell ref="L3:L4"/>
    <mergeCell ref="M3:M4"/>
    <mergeCell ref="A3:A4"/>
    <mergeCell ref="A14:T14"/>
    <mergeCell ref="A16:T16"/>
    <mergeCell ref="A17:T17"/>
    <mergeCell ref="A19:T19"/>
  </mergeCells>
  <printOptions/>
  <pageMargins left="0.75" right="0.75" top="1" bottom="1" header="0.5" footer="0.5"/>
  <pageSetup horizontalDpi="600" verticalDpi="600" orientation="landscape" paperSize="9" scale="58" r:id="rId1"/>
  <colBreaks count="1" manualBreakCount="1">
    <brk id="20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4:BB16"/>
  <sheetViews>
    <sheetView zoomScale="75" zoomScaleNormal="75" workbookViewId="0" topLeftCell="A1">
      <selection activeCell="F9" sqref="F9"/>
    </sheetView>
  </sheetViews>
  <sheetFormatPr defaultColWidth="9.00390625" defaultRowHeight="12.75"/>
  <cols>
    <col min="1" max="1" width="5.875" style="13" customWidth="1"/>
    <col min="2" max="2" width="24.00390625" style="0" customWidth="1"/>
    <col min="3" max="3" width="10.125" style="0" customWidth="1"/>
    <col min="4" max="4" width="7.875" style="0" customWidth="1"/>
    <col min="5" max="5" width="0" style="0" hidden="1" customWidth="1"/>
    <col min="6" max="6" width="19.125" style="0" customWidth="1"/>
    <col min="7" max="7" width="15.75390625" style="0" customWidth="1"/>
    <col min="8" max="8" width="7.00390625" style="0" customWidth="1"/>
    <col min="9" max="9" width="6.75390625" style="0" customWidth="1"/>
    <col min="10" max="10" width="8.125" style="0" customWidth="1"/>
    <col min="11" max="11" width="6.25390625" style="0" customWidth="1"/>
    <col min="12" max="12" width="6.875" style="0" customWidth="1"/>
    <col min="13" max="13" width="8.75390625" style="49" customWidth="1"/>
    <col min="14" max="14" width="9.125" style="49" customWidth="1"/>
    <col min="15" max="15" width="10.875" style="49" customWidth="1"/>
    <col min="17" max="18" width="9.125" style="49" customWidth="1"/>
    <col min="19" max="19" width="10.625" style="0" customWidth="1"/>
    <col min="20" max="20" width="0" style="0" hidden="1" customWidth="1"/>
  </cols>
  <sheetData>
    <row r="4" spans="1:52" s="6" customFormat="1" ht="42.75" customHeight="1">
      <c r="A4" s="180" t="s">
        <v>185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4" s="6" customFormat="1" ht="97.5" customHeight="1" thickBot="1">
      <c r="A5" s="181" t="s">
        <v>166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37" customFormat="1" ht="18.75" customHeight="1" thickBot="1">
      <c r="A6" s="209" t="s">
        <v>23</v>
      </c>
      <c r="B6" s="209" t="s">
        <v>24</v>
      </c>
      <c r="C6" s="211" t="s">
        <v>25</v>
      </c>
      <c r="D6" s="209" t="s">
        <v>40</v>
      </c>
      <c r="E6" s="40"/>
      <c r="F6" s="209" t="s">
        <v>26</v>
      </c>
      <c r="G6" s="209" t="s">
        <v>27</v>
      </c>
      <c r="H6" s="213" t="s">
        <v>120</v>
      </c>
      <c r="I6" s="215" t="s">
        <v>121</v>
      </c>
      <c r="J6" s="213" t="s">
        <v>122</v>
      </c>
      <c r="K6" s="215" t="s">
        <v>118</v>
      </c>
      <c r="L6" s="213" t="s">
        <v>119</v>
      </c>
      <c r="M6" s="217" t="s">
        <v>124</v>
      </c>
      <c r="N6" s="217" t="s">
        <v>125</v>
      </c>
      <c r="O6" s="217" t="s">
        <v>126</v>
      </c>
      <c r="P6" s="221" t="s">
        <v>138</v>
      </c>
      <c r="Q6" s="222"/>
      <c r="R6" s="223" t="s">
        <v>129</v>
      </c>
      <c r="S6" s="219" t="s">
        <v>130</v>
      </c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19" ht="85.5" customHeight="1" thickBot="1">
      <c r="A7" s="210"/>
      <c r="B7" s="210"/>
      <c r="C7" s="212"/>
      <c r="D7" s="210"/>
      <c r="E7" s="41"/>
      <c r="F7" s="210"/>
      <c r="G7" s="210"/>
      <c r="H7" s="214"/>
      <c r="I7" s="216"/>
      <c r="J7" s="214"/>
      <c r="K7" s="216"/>
      <c r="L7" s="214"/>
      <c r="M7" s="218"/>
      <c r="N7" s="218"/>
      <c r="O7" s="218"/>
      <c r="P7" s="39" t="s">
        <v>127</v>
      </c>
      <c r="Q7" s="55" t="s">
        <v>128</v>
      </c>
      <c r="R7" s="224"/>
      <c r="S7" s="220"/>
    </row>
    <row r="8" spans="1:20" ht="25.5">
      <c r="A8" s="12">
        <v>1</v>
      </c>
      <c r="B8" s="17" t="s">
        <v>58</v>
      </c>
      <c r="C8" s="15" t="s">
        <v>59</v>
      </c>
      <c r="D8" s="15" t="s">
        <v>60</v>
      </c>
      <c r="E8" s="15" t="s">
        <v>82</v>
      </c>
      <c r="F8" s="19" t="s">
        <v>97</v>
      </c>
      <c r="G8" s="14" t="s">
        <v>39</v>
      </c>
      <c r="H8" s="12"/>
      <c r="I8" s="12"/>
      <c r="J8" s="12"/>
      <c r="K8" s="12"/>
      <c r="L8" s="12"/>
      <c r="M8" s="46">
        <v>0.0017245370370370372</v>
      </c>
      <c r="N8" s="46"/>
      <c r="O8" s="46">
        <f>M8-N8</f>
        <v>0.0017245370370370372</v>
      </c>
      <c r="P8" s="1">
        <f>SUM(H8:L8)</f>
        <v>0</v>
      </c>
      <c r="Q8" s="46">
        <f>P8*T8</f>
        <v>0</v>
      </c>
      <c r="R8" s="46">
        <f>O8+Q8</f>
        <v>0.0017245370370370372</v>
      </c>
      <c r="S8" s="12">
        <v>1</v>
      </c>
      <c r="T8" s="44">
        <v>0.00017361111111111112</v>
      </c>
    </row>
    <row r="9" spans="1:20" ht="25.5">
      <c r="A9" s="12">
        <v>2</v>
      </c>
      <c r="B9" s="17" t="s">
        <v>47</v>
      </c>
      <c r="C9" s="15" t="s">
        <v>48</v>
      </c>
      <c r="D9" s="15" t="s">
        <v>49</v>
      </c>
      <c r="E9" s="15" t="s">
        <v>82</v>
      </c>
      <c r="F9" s="14" t="s">
        <v>36</v>
      </c>
      <c r="G9" s="14" t="s">
        <v>95</v>
      </c>
      <c r="H9" s="12"/>
      <c r="I9" s="12"/>
      <c r="J9" s="12"/>
      <c r="K9" s="12">
        <v>1</v>
      </c>
      <c r="L9" s="12"/>
      <c r="M9" s="46">
        <v>0.0018287037037037037</v>
      </c>
      <c r="N9" s="46"/>
      <c r="O9" s="46">
        <f>M9-N9</f>
        <v>0.0018287037037037037</v>
      </c>
      <c r="P9" s="1">
        <f>SUM(H9:L9)</f>
        <v>1</v>
      </c>
      <c r="Q9" s="46">
        <f>P9*T9</f>
        <v>0.00017361111111111112</v>
      </c>
      <c r="R9" s="46">
        <f>O9+Q9</f>
        <v>0.002002314814814815</v>
      </c>
      <c r="S9" s="12">
        <v>2</v>
      </c>
      <c r="T9" s="44">
        <v>0.00017361111111111112</v>
      </c>
    </row>
    <row r="10" spans="1:20" ht="28.5" customHeight="1">
      <c r="A10" s="12">
        <v>3</v>
      </c>
      <c r="B10" s="17" t="s">
        <v>84</v>
      </c>
      <c r="C10" s="15" t="s">
        <v>85</v>
      </c>
      <c r="D10" s="15" t="s">
        <v>86</v>
      </c>
      <c r="E10" s="15" t="s">
        <v>82</v>
      </c>
      <c r="F10" s="14" t="s">
        <v>96</v>
      </c>
      <c r="G10" s="14" t="s">
        <v>30</v>
      </c>
      <c r="H10" s="12"/>
      <c r="I10" s="12"/>
      <c r="J10" s="12"/>
      <c r="K10" s="12"/>
      <c r="L10" s="12"/>
      <c r="M10" s="46">
        <v>0.0022800925925925927</v>
      </c>
      <c r="N10" s="46"/>
      <c r="O10" s="46">
        <f>M10-N10</f>
        <v>0.0022800925925925927</v>
      </c>
      <c r="P10" s="1">
        <f>SUM(H10:L10)</f>
        <v>0</v>
      </c>
      <c r="Q10" s="46">
        <f>P10*T10</f>
        <v>0</v>
      </c>
      <c r="R10" s="46">
        <f>O10+Q10</f>
        <v>0.0022800925925925927</v>
      </c>
      <c r="S10" s="12">
        <v>3</v>
      </c>
      <c r="T10" s="44">
        <v>0.000173611111111111</v>
      </c>
    </row>
    <row r="11" spans="1:20" ht="25.5">
      <c r="A11" s="12">
        <v>4</v>
      </c>
      <c r="B11" s="17" t="s">
        <v>150</v>
      </c>
      <c r="C11" s="15" t="s">
        <v>85</v>
      </c>
      <c r="D11" s="15" t="s">
        <v>86</v>
      </c>
      <c r="E11" s="15" t="s">
        <v>82</v>
      </c>
      <c r="F11" s="19" t="s">
        <v>98</v>
      </c>
      <c r="G11" s="14" t="s">
        <v>99</v>
      </c>
      <c r="H11" s="12">
        <v>3</v>
      </c>
      <c r="I11" s="12">
        <v>4</v>
      </c>
      <c r="J11" s="12"/>
      <c r="K11" s="12"/>
      <c r="L11" s="12">
        <v>3</v>
      </c>
      <c r="M11" s="46">
        <v>0.005914351851851852</v>
      </c>
      <c r="N11" s="46"/>
      <c r="O11" s="46">
        <f>M11-N11</f>
        <v>0.005914351851851852</v>
      </c>
      <c r="P11" s="1">
        <f>SUM(H11:L11)</f>
        <v>10</v>
      </c>
      <c r="Q11" s="46">
        <f>P11*T11</f>
        <v>0.0017361111111111101</v>
      </c>
      <c r="R11" s="46">
        <f>O11+Q11</f>
        <v>0.007650462962962962</v>
      </c>
      <c r="S11" s="12">
        <v>4</v>
      </c>
      <c r="T11" s="44">
        <v>0.000173611111111111</v>
      </c>
    </row>
    <row r="12" spans="1:20" ht="12.75">
      <c r="A12" s="152"/>
      <c r="B12" s="153"/>
      <c r="C12" s="154"/>
      <c r="D12" s="154"/>
      <c r="E12" s="154"/>
      <c r="F12" s="155"/>
      <c r="G12" s="156"/>
      <c r="H12" s="92"/>
      <c r="I12" s="92"/>
      <c r="J12" s="92"/>
      <c r="K12" s="92"/>
      <c r="L12" s="92"/>
      <c r="M12" s="157"/>
      <c r="N12" s="157"/>
      <c r="O12" s="157"/>
      <c r="P12" s="92"/>
      <c r="Q12" s="157"/>
      <c r="R12" s="157"/>
      <c r="S12" s="92"/>
      <c r="T12" s="44"/>
    </row>
    <row r="13" spans="1:19" ht="15">
      <c r="A13" s="174" t="s">
        <v>152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</row>
    <row r="14" spans="1:19" ht="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6" spans="1:20" s="60" customFormat="1" ht="14.25">
      <c r="A16" s="190" t="s">
        <v>175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59"/>
    </row>
  </sheetData>
  <mergeCells count="21">
    <mergeCell ref="L6:L7"/>
    <mergeCell ref="M6:M7"/>
    <mergeCell ref="S6:S7"/>
    <mergeCell ref="N6:N7"/>
    <mergeCell ref="O6:O7"/>
    <mergeCell ref="P6:Q6"/>
    <mergeCell ref="R6:R7"/>
    <mergeCell ref="H6:H7"/>
    <mergeCell ref="I6:I7"/>
    <mergeCell ref="J6:J7"/>
    <mergeCell ref="K6:K7"/>
    <mergeCell ref="A13:S13"/>
    <mergeCell ref="A4:S4"/>
    <mergeCell ref="A5:S5"/>
    <mergeCell ref="A16:S16"/>
    <mergeCell ref="A6:A7"/>
    <mergeCell ref="B6:B7"/>
    <mergeCell ref="C6:C7"/>
    <mergeCell ref="D6:D7"/>
    <mergeCell ref="F6:F7"/>
    <mergeCell ref="G6:G7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BA17"/>
  <sheetViews>
    <sheetView view="pageBreakPreview" zoomScale="75" zoomScaleNormal="75" zoomScaleSheetLayoutView="75" workbookViewId="0" topLeftCell="A4">
      <selection activeCell="B10" sqref="B10"/>
    </sheetView>
  </sheetViews>
  <sheetFormatPr defaultColWidth="9.00390625" defaultRowHeight="12.75"/>
  <cols>
    <col min="1" max="1" width="5.875" style="13" customWidth="1"/>
    <col min="2" max="2" width="23.25390625" style="0" customWidth="1"/>
    <col min="3" max="3" width="12.25390625" style="0" customWidth="1"/>
    <col min="4" max="4" width="10.125" style="0" customWidth="1"/>
    <col min="5" max="5" width="0" style="0" hidden="1" customWidth="1"/>
    <col min="6" max="6" width="26.625" style="0" customWidth="1"/>
    <col min="7" max="7" width="16.375" style="0" customWidth="1"/>
    <col min="8" max="8" width="6.875" style="13" customWidth="1"/>
    <col min="9" max="11" width="9.25390625" style="13" bestFit="1" customWidth="1"/>
    <col min="12" max="12" width="7.375" style="13" customWidth="1"/>
    <col min="13" max="13" width="9.25390625" style="13" bestFit="1" customWidth="1"/>
    <col min="14" max="14" width="11.00390625" style="58" customWidth="1"/>
    <col min="15" max="15" width="9.125" style="58" customWidth="1"/>
    <col min="16" max="16" width="14.125" style="58" customWidth="1"/>
    <col min="17" max="17" width="9.25390625" style="13" bestFit="1" customWidth="1"/>
    <col min="18" max="18" width="10.125" style="58" bestFit="1" customWidth="1"/>
    <col min="19" max="19" width="17.375" style="58" customWidth="1"/>
    <col min="20" max="20" width="10.875" style="13" customWidth="1"/>
    <col min="21" max="21" width="9.125" style="0" hidden="1" customWidth="1"/>
    <col min="22" max="22" width="9.125" style="92" customWidth="1"/>
  </cols>
  <sheetData>
    <row r="4" spans="1:51" s="6" customFormat="1" ht="42.75" customHeight="1">
      <c r="A4" s="180" t="s">
        <v>185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4"/>
      <c r="X4" s="4"/>
      <c r="Y4" s="4"/>
      <c r="Z4" s="4"/>
      <c r="AA4" s="4"/>
      <c r="AB4" s="4"/>
      <c r="AC4" s="4"/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3" s="6" customFormat="1" ht="98.25" customHeight="1" thickBot="1">
      <c r="A5" s="181" t="s">
        <v>167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6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37" customFormat="1" ht="34.5" customHeight="1" thickBot="1">
      <c r="A6" s="195" t="s">
        <v>23</v>
      </c>
      <c r="B6" s="240" t="s">
        <v>24</v>
      </c>
      <c r="C6" s="238" t="s">
        <v>25</v>
      </c>
      <c r="D6" s="243" t="s">
        <v>40</v>
      </c>
      <c r="E6" s="128"/>
      <c r="F6" s="195" t="s">
        <v>26</v>
      </c>
      <c r="G6" s="195" t="s">
        <v>27</v>
      </c>
      <c r="H6" s="177" t="s">
        <v>132</v>
      </c>
      <c r="I6" s="229" t="s">
        <v>133</v>
      </c>
      <c r="J6" s="227" t="s">
        <v>134</v>
      </c>
      <c r="K6" s="229" t="s">
        <v>135</v>
      </c>
      <c r="L6" s="227" t="s">
        <v>118</v>
      </c>
      <c r="M6" s="229" t="s">
        <v>119</v>
      </c>
      <c r="N6" s="231" t="s">
        <v>123</v>
      </c>
      <c r="O6" s="233" t="s">
        <v>136</v>
      </c>
      <c r="P6" s="235" t="s">
        <v>137</v>
      </c>
      <c r="Q6" s="225" t="s">
        <v>138</v>
      </c>
      <c r="R6" s="226"/>
      <c r="S6" s="236" t="s">
        <v>129</v>
      </c>
      <c r="T6" s="236" t="s">
        <v>130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</row>
    <row r="7" spans="1:22" s="34" customFormat="1" ht="69.75" customHeight="1" thickBot="1">
      <c r="A7" s="196"/>
      <c r="B7" s="241"/>
      <c r="C7" s="239"/>
      <c r="D7" s="244"/>
      <c r="E7" s="129"/>
      <c r="F7" s="196"/>
      <c r="G7" s="196"/>
      <c r="H7" s="242"/>
      <c r="I7" s="230"/>
      <c r="J7" s="228"/>
      <c r="K7" s="230"/>
      <c r="L7" s="228"/>
      <c r="M7" s="230"/>
      <c r="N7" s="232"/>
      <c r="O7" s="234"/>
      <c r="P7" s="232"/>
      <c r="Q7" s="103" t="s">
        <v>127</v>
      </c>
      <c r="R7" s="134" t="s">
        <v>128</v>
      </c>
      <c r="S7" s="237"/>
      <c r="T7" s="237"/>
      <c r="V7" s="142"/>
    </row>
    <row r="8" spans="1:21" ht="30">
      <c r="A8" s="117">
        <v>1</v>
      </c>
      <c r="B8" s="140" t="s">
        <v>50</v>
      </c>
      <c r="C8" s="139" t="s">
        <v>51</v>
      </c>
      <c r="D8" s="139" t="s">
        <v>52</v>
      </c>
      <c r="E8" s="139" t="s">
        <v>79</v>
      </c>
      <c r="F8" s="117" t="s">
        <v>101</v>
      </c>
      <c r="G8" s="117" t="s">
        <v>37</v>
      </c>
      <c r="H8" s="107"/>
      <c r="I8" s="107"/>
      <c r="J8" s="107"/>
      <c r="K8" s="107"/>
      <c r="L8" s="107"/>
      <c r="M8" s="107"/>
      <c r="N8" s="108">
        <v>0.002673611111111111</v>
      </c>
      <c r="O8" s="108"/>
      <c r="P8" s="130">
        <f>N8</f>
        <v>0.002673611111111111</v>
      </c>
      <c r="Q8" s="110">
        <f>SUM(H8:M8)</f>
        <v>0</v>
      </c>
      <c r="R8" s="130">
        <f>Q8*U8</f>
        <v>0</v>
      </c>
      <c r="S8" s="130">
        <f>P8+R8</f>
        <v>0.002673611111111111</v>
      </c>
      <c r="T8" s="110">
        <v>1</v>
      </c>
      <c r="U8" s="44">
        <v>0.00017361111111111112</v>
      </c>
    </row>
    <row r="9" spans="1:21" ht="33" customHeight="1">
      <c r="A9" s="110">
        <v>2</v>
      </c>
      <c r="B9" s="141" t="s">
        <v>0</v>
      </c>
      <c r="C9" s="131" t="s">
        <v>1</v>
      </c>
      <c r="D9" s="131" t="s">
        <v>2</v>
      </c>
      <c r="E9" s="110" t="s">
        <v>30</v>
      </c>
      <c r="F9" s="107" t="s">
        <v>96</v>
      </c>
      <c r="G9" s="107" t="s">
        <v>30</v>
      </c>
      <c r="H9" s="107"/>
      <c r="I9" s="107"/>
      <c r="J9" s="107"/>
      <c r="K9" s="107">
        <v>1</v>
      </c>
      <c r="L9" s="107"/>
      <c r="M9" s="107"/>
      <c r="N9" s="109">
        <v>0.0026041666666666665</v>
      </c>
      <c r="O9" s="108"/>
      <c r="P9" s="130">
        <f>N9</f>
        <v>0.0026041666666666665</v>
      </c>
      <c r="Q9" s="110">
        <f>SUM(H9:M9)</f>
        <v>1</v>
      </c>
      <c r="R9" s="130">
        <f>Q9*U9</f>
        <v>0.00017361111111111112</v>
      </c>
      <c r="S9" s="130">
        <f>P9+R9</f>
        <v>0.0027777777777777775</v>
      </c>
      <c r="T9" s="110">
        <v>2</v>
      </c>
      <c r="U9" s="44">
        <v>0.00017361111111111112</v>
      </c>
    </row>
    <row r="10" spans="1:21" ht="30">
      <c r="A10" s="117">
        <v>3</v>
      </c>
      <c r="B10" s="141" t="s">
        <v>189</v>
      </c>
      <c r="C10" s="131" t="s">
        <v>111</v>
      </c>
      <c r="D10" s="131" t="s">
        <v>11</v>
      </c>
      <c r="E10" s="110"/>
      <c r="F10" s="101" t="s">
        <v>181</v>
      </c>
      <c r="G10" s="101" t="s">
        <v>30</v>
      </c>
      <c r="H10" s="107"/>
      <c r="I10" s="107"/>
      <c r="J10" s="107"/>
      <c r="K10" s="107"/>
      <c r="L10" s="107"/>
      <c r="M10" s="107"/>
      <c r="N10" s="108">
        <v>0.0037268518518518514</v>
      </c>
      <c r="O10" s="108"/>
      <c r="P10" s="130">
        <f>N10</f>
        <v>0.0037268518518518514</v>
      </c>
      <c r="Q10" s="110">
        <f>SUM(H10:M10)</f>
        <v>0</v>
      </c>
      <c r="R10" s="130">
        <f>Q10*U10</f>
        <v>0</v>
      </c>
      <c r="S10" s="130">
        <f>P10+R10</f>
        <v>0.0037268518518518514</v>
      </c>
      <c r="T10" s="110">
        <v>3</v>
      </c>
      <c r="U10" s="44">
        <v>0.000173611111111111</v>
      </c>
    </row>
    <row r="11" spans="1:22" s="82" customFormat="1" ht="30.75" customHeight="1">
      <c r="A11" s="132">
        <v>4</v>
      </c>
      <c r="B11" s="105" t="s">
        <v>53</v>
      </c>
      <c r="C11" s="106" t="s">
        <v>54</v>
      </c>
      <c r="D11" s="106" t="s">
        <v>55</v>
      </c>
      <c r="E11" s="106" t="s">
        <v>80</v>
      </c>
      <c r="F11" s="101" t="s">
        <v>100</v>
      </c>
      <c r="G11" s="101" t="s">
        <v>35</v>
      </c>
      <c r="H11" s="107"/>
      <c r="I11" s="107">
        <v>3</v>
      </c>
      <c r="J11" s="107">
        <v>4</v>
      </c>
      <c r="K11" s="107"/>
      <c r="L11" s="107"/>
      <c r="M11" s="107">
        <v>2</v>
      </c>
      <c r="N11" s="108">
        <v>0.003900462962962963</v>
      </c>
      <c r="O11" s="108"/>
      <c r="P11" s="130">
        <f>N11</f>
        <v>0.003900462962962963</v>
      </c>
      <c r="Q11" s="110">
        <f>SUM(H11:M11)</f>
        <v>9</v>
      </c>
      <c r="R11" s="130">
        <f>Q11*U11</f>
        <v>0.001562499999999999</v>
      </c>
      <c r="S11" s="130">
        <f>P11+R11</f>
        <v>0.005462962962962962</v>
      </c>
      <c r="T11" s="110">
        <v>4</v>
      </c>
      <c r="U11" s="44">
        <v>0.000173611111111111</v>
      </c>
      <c r="V11" s="143"/>
    </row>
    <row r="12" spans="1:22" s="82" customFormat="1" ht="12" customHeight="1">
      <c r="A12" s="158"/>
      <c r="B12" s="159"/>
      <c r="C12" s="160"/>
      <c r="D12" s="160"/>
      <c r="E12" s="160"/>
      <c r="F12" s="161"/>
      <c r="G12" s="161"/>
      <c r="H12" s="162"/>
      <c r="I12" s="162"/>
      <c r="J12" s="162"/>
      <c r="K12" s="162"/>
      <c r="L12" s="162"/>
      <c r="M12" s="162"/>
      <c r="N12" s="163"/>
      <c r="O12" s="163"/>
      <c r="P12" s="164"/>
      <c r="Q12" s="165"/>
      <c r="R12" s="164"/>
      <c r="S12" s="164"/>
      <c r="T12" s="165"/>
      <c r="U12" s="44"/>
      <c r="V12" s="143"/>
    </row>
    <row r="13" spans="1:22" ht="15">
      <c r="A13" s="174" t="s">
        <v>152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V13"/>
    </row>
    <row r="14" spans="1:22" ht="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V14"/>
    </row>
    <row r="15" spans="1:22" s="82" customFormat="1" ht="12" customHeight="1">
      <c r="A15" s="158"/>
      <c r="B15" s="159"/>
      <c r="C15" s="160"/>
      <c r="D15" s="160"/>
      <c r="E15" s="160"/>
      <c r="F15" s="161"/>
      <c r="G15" s="161"/>
      <c r="H15" s="162"/>
      <c r="I15" s="162"/>
      <c r="J15" s="162"/>
      <c r="K15" s="162"/>
      <c r="L15" s="162"/>
      <c r="M15" s="162"/>
      <c r="N15" s="163"/>
      <c r="O15" s="163"/>
      <c r="P15" s="164"/>
      <c r="Q15" s="165"/>
      <c r="R15" s="164"/>
      <c r="S15" s="164"/>
      <c r="T15" s="165"/>
      <c r="U15" s="44"/>
      <c r="V15" s="143"/>
    </row>
    <row r="17" spans="1:22" s="60" customFormat="1" ht="14.25">
      <c r="A17" s="190" t="s">
        <v>175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V17" s="144"/>
    </row>
  </sheetData>
  <mergeCells count="22">
    <mergeCell ref="I6:I7"/>
    <mergeCell ref="C6:C7"/>
    <mergeCell ref="B6:B7"/>
    <mergeCell ref="A6:A7"/>
    <mergeCell ref="H6:H7"/>
    <mergeCell ref="G6:G7"/>
    <mergeCell ref="F6:F7"/>
    <mergeCell ref="D6:D7"/>
    <mergeCell ref="O6:O7"/>
    <mergeCell ref="P6:P7"/>
    <mergeCell ref="T6:T7"/>
    <mergeCell ref="S6:S7"/>
    <mergeCell ref="A13:T13"/>
    <mergeCell ref="A17:T17"/>
    <mergeCell ref="A4:V4"/>
    <mergeCell ref="A5:V5"/>
    <mergeCell ref="Q6:R6"/>
    <mergeCell ref="J6:J7"/>
    <mergeCell ref="K6:K7"/>
    <mergeCell ref="L6:L7"/>
    <mergeCell ref="M6:M7"/>
    <mergeCell ref="N6:N7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BB17"/>
  <sheetViews>
    <sheetView view="pageBreakPreview" zoomScale="75" zoomScaleNormal="75" zoomScaleSheetLayoutView="75" workbookViewId="0" topLeftCell="A4">
      <selection activeCell="B8" sqref="B8"/>
    </sheetView>
  </sheetViews>
  <sheetFormatPr defaultColWidth="9.00390625" defaultRowHeight="12.75"/>
  <cols>
    <col min="1" max="1" width="5.875" style="13" customWidth="1"/>
    <col min="2" max="2" width="25.375" style="18" customWidth="1"/>
    <col min="3" max="3" width="10.00390625" style="0" customWidth="1"/>
    <col min="4" max="4" width="10.125" style="0" customWidth="1"/>
    <col min="5" max="5" width="7.25390625" style="0" hidden="1" customWidth="1"/>
    <col min="6" max="6" width="19.75390625" style="0" customWidth="1"/>
    <col min="7" max="7" width="16.00390625" style="0" customWidth="1"/>
    <col min="14" max="14" width="11.625" style="49" customWidth="1"/>
    <col min="15" max="15" width="9.125" style="49" customWidth="1"/>
    <col min="16" max="16" width="13.875" style="49" customWidth="1"/>
    <col min="19" max="19" width="13.375" style="0" customWidth="1"/>
    <col min="20" max="20" width="9.125" style="13" customWidth="1"/>
    <col min="21" max="21" width="0" style="0" hidden="1" customWidth="1"/>
  </cols>
  <sheetData>
    <row r="4" spans="1:52" s="6" customFormat="1" ht="42.75" customHeight="1">
      <c r="A4" s="180" t="s">
        <v>185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4" s="6" customFormat="1" ht="95.25" customHeight="1" thickBot="1">
      <c r="A5" s="181" t="s">
        <v>168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s="37" customFormat="1" ht="34.5" customHeight="1" thickBot="1">
      <c r="A6" s="195" t="s">
        <v>23</v>
      </c>
      <c r="B6" s="240" t="s">
        <v>24</v>
      </c>
      <c r="C6" s="238" t="s">
        <v>149</v>
      </c>
      <c r="D6" s="243" t="s">
        <v>40</v>
      </c>
      <c r="E6" s="128"/>
      <c r="F6" s="195" t="s">
        <v>26</v>
      </c>
      <c r="G6" s="195" t="s">
        <v>27</v>
      </c>
      <c r="H6" s="177" t="s">
        <v>132</v>
      </c>
      <c r="I6" s="229" t="s">
        <v>133</v>
      </c>
      <c r="J6" s="227" t="s">
        <v>134</v>
      </c>
      <c r="K6" s="229" t="s">
        <v>135</v>
      </c>
      <c r="L6" s="227" t="s">
        <v>118</v>
      </c>
      <c r="M6" s="229" t="s">
        <v>119</v>
      </c>
      <c r="N6" s="247" t="s">
        <v>123</v>
      </c>
      <c r="O6" s="199" t="s">
        <v>136</v>
      </c>
      <c r="P6" s="231" t="s">
        <v>137</v>
      </c>
      <c r="Q6" s="205" t="s">
        <v>138</v>
      </c>
      <c r="R6" s="250"/>
      <c r="S6" s="199" t="s">
        <v>129</v>
      </c>
      <c r="T6" s="236" t="s">
        <v>130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</row>
    <row r="7" spans="1:20" s="34" customFormat="1" ht="69.75" customHeight="1" thickBot="1">
      <c r="A7" s="196"/>
      <c r="B7" s="241"/>
      <c r="C7" s="239"/>
      <c r="D7" s="244"/>
      <c r="E7" s="129"/>
      <c r="F7" s="196"/>
      <c r="G7" s="196"/>
      <c r="H7" s="194"/>
      <c r="I7" s="246"/>
      <c r="J7" s="245"/>
      <c r="K7" s="246"/>
      <c r="L7" s="245"/>
      <c r="M7" s="246"/>
      <c r="N7" s="248"/>
      <c r="O7" s="200"/>
      <c r="P7" s="249"/>
      <c r="Q7" s="104" t="s">
        <v>127</v>
      </c>
      <c r="R7" s="138" t="s">
        <v>128</v>
      </c>
      <c r="S7" s="200"/>
      <c r="T7" s="251"/>
    </row>
    <row r="8" spans="1:21" ht="25.5">
      <c r="A8" s="93">
        <v>1</v>
      </c>
      <c r="B8" s="136" t="s">
        <v>187</v>
      </c>
      <c r="C8" s="137" t="s">
        <v>5</v>
      </c>
      <c r="D8" s="137" t="s">
        <v>6</v>
      </c>
      <c r="E8" s="137" t="s">
        <v>80</v>
      </c>
      <c r="F8" s="93" t="s">
        <v>181</v>
      </c>
      <c r="G8" s="93" t="s">
        <v>30</v>
      </c>
      <c r="H8" s="42"/>
      <c r="I8" s="42"/>
      <c r="J8" s="42"/>
      <c r="K8" s="42"/>
      <c r="L8" s="42"/>
      <c r="M8" s="42"/>
      <c r="N8" s="56">
        <v>0.0024305555555555556</v>
      </c>
      <c r="O8" s="56"/>
      <c r="P8" s="56">
        <f>N8-O8</f>
        <v>0.0024305555555555556</v>
      </c>
      <c r="Q8" s="42">
        <f>SUM(H8:M8)</f>
        <v>0</v>
      </c>
      <c r="R8" s="135">
        <f>Q8*U8</f>
        <v>0</v>
      </c>
      <c r="S8" s="56">
        <f>N8</f>
        <v>0.0024305555555555556</v>
      </c>
      <c r="T8" s="42">
        <v>1</v>
      </c>
      <c r="U8" s="44">
        <v>0.00017361111111111112</v>
      </c>
    </row>
    <row r="9" spans="1:21" ht="25.5">
      <c r="A9" s="14">
        <v>2</v>
      </c>
      <c r="B9" s="17" t="s">
        <v>7</v>
      </c>
      <c r="C9" s="15" t="s">
        <v>8</v>
      </c>
      <c r="D9" s="15" t="s">
        <v>6</v>
      </c>
      <c r="E9" s="15" t="s">
        <v>80</v>
      </c>
      <c r="F9" s="14" t="s">
        <v>96</v>
      </c>
      <c r="G9" s="14" t="s">
        <v>30</v>
      </c>
      <c r="H9" s="12"/>
      <c r="I9" s="12"/>
      <c r="J9" s="12"/>
      <c r="K9" s="12"/>
      <c r="L9" s="12"/>
      <c r="M9" s="12"/>
      <c r="N9" s="57">
        <v>0.002777777777777778</v>
      </c>
      <c r="O9" s="57"/>
      <c r="P9" s="57">
        <f>N9-O9</f>
        <v>0.002777777777777778</v>
      </c>
      <c r="Q9" s="12">
        <f>SUM(H9:M9)</f>
        <v>0</v>
      </c>
      <c r="R9" s="25">
        <f>Q9*U9</f>
        <v>0</v>
      </c>
      <c r="S9" s="57">
        <f>N9</f>
        <v>0.002777777777777778</v>
      </c>
      <c r="T9" s="12">
        <v>2</v>
      </c>
      <c r="U9" s="44">
        <v>0.000173611111111111</v>
      </c>
    </row>
    <row r="10" spans="1:21" ht="25.5">
      <c r="A10" s="14">
        <v>3</v>
      </c>
      <c r="B10" s="17" t="s">
        <v>56</v>
      </c>
      <c r="C10" s="15" t="s">
        <v>41</v>
      </c>
      <c r="D10" s="15" t="s">
        <v>11</v>
      </c>
      <c r="E10" s="15" t="s">
        <v>80</v>
      </c>
      <c r="F10" s="14" t="s">
        <v>101</v>
      </c>
      <c r="G10" s="14" t="s">
        <v>37</v>
      </c>
      <c r="H10" s="12"/>
      <c r="I10" s="12"/>
      <c r="J10" s="12"/>
      <c r="K10" s="12"/>
      <c r="L10" s="12"/>
      <c r="M10" s="12"/>
      <c r="N10" s="57">
        <v>0.002800925925925926</v>
      </c>
      <c r="O10" s="57"/>
      <c r="P10" s="57">
        <f>N10-O10</f>
        <v>0.002800925925925926</v>
      </c>
      <c r="Q10" s="12">
        <f>SUM(H10:M10)</f>
        <v>0</v>
      </c>
      <c r="R10" s="25">
        <f>Q10*U10</f>
        <v>0</v>
      </c>
      <c r="S10" s="57">
        <f>N10</f>
        <v>0.002800925925925926</v>
      </c>
      <c r="T10" s="12">
        <v>3</v>
      </c>
      <c r="U10" s="44">
        <v>0.000173611111111111</v>
      </c>
    </row>
    <row r="11" spans="1:21" ht="25.5" customHeight="1">
      <c r="A11" s="14">
        <v>4</v>
      </c>
      <c r="B11" s="17" t="s">
        <v>75</v>
      </c>
      <c r="C11" s="15" t="s">
        <v>16</v>
      </c>
      <c r="D11" s="15" t="s">
        <v>76</v>
      </c>
      <c r="E11" s="15" t="s">
        <v>80</v>
      </c>
      <c r="F11" s="14" t="s">
        <v>96</v>
      </c>
      <c r="G11" s="14" t="s">
        <v>30</v>
      </c>
      <c r="H11" s="12"/>
      <c r="I11" s="12"/>
      <c r="J11" s="12"/>
      <c r="K11" s="12"/>
      <c r="L11" s="12"/>
      <c r="M11" s="12"/>
      <c r="N11" s="57">
        <v>0.004363425925925926</v>
      </c>
      <c r="O11" s="57"/>
      <c r="P11" s="57">
        <f>N11-O11</f>
        <v>0.004363425925925926</v>
      </c>
      <c r="Q11" s="12">
        <f>SUM(H11:M11)</f>
        <v>0</v>
      </c>
      <c r="R11" s="25">
        <f>Q11*U11</f>
        <v>0</v>
      </c>
      <c r="S11" s="57">
        <f>N11</f>
        <v>0.004363425925925926</v>
      </c>
      <c r="T11" s="12">
        <v>4</v>
      </c>
      <c r="U11" s="44">
        <v>0.000173611111111111</v>
      </c>
    </row>
    <row r="12" spans="1:21" ht="27" customHeight="1">
      <c r="A12" s="14">
        <v>5</v>
      </c>
      <c r="B12" s="17" t="s">
        <v>61</v>
      </c>
      <c r="C12" s="15" t="s">
        <v>62</v>
      </c>
      <c r="D12" s="15" t="s">
        <v>44</v>
      </c>
      <c r="E12" s="15" t="s">
        <v>80</v>
      </c>
      <c r="F12" s="14" t="s">
        <v>32</v>
      </c>
      <c r="G12" s="14" t="s">
        <v>33</v>
      </c>
      <c r="H12" s="12"/>
      <c r="I12" s="12"/>
      <c r="J12" s="12"/>
      <c r="K12" s="12">
        <v>1</v>
      </c>
      <c r="L12" s="12"/>
      <c r="M12" s="12" t="s">
        <v>151</v>
      </c>
      <c r="N12" s="57">
        <v>0.005092592592592592</v>
      </c>
      <c r="O12" s="57"/>
      <c r="P12" s="57">
        <f>N12-O12</f>
        <v>0.005092592592592592</v>
      </c>
      <c r="Q12" s="12">
        <f>SUM(H12:M12)</f>
        <v>1</v>
      </c>
      <c r="R12" s="25">
        <f>Q12*U12</f>
        <v>0.000173611111111111</v>
      </c>
      <c r="S12" s="166" t="s">
        <v>156</v>
      </c>
      <c r="T12" s="12">
        <v>5</v>
      </c>
      <c r="U12" s="44">
        <v>0.000173611111111111</v>
      </c>
    </row>
    <row r="14" spans="1:20" ht="15">
      <c r="A14" s="174" t="s">
        <v>152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15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7" spans="1:20" s="60" customFormat="1" ht="14.25">
      <c r="A17" s="190" t="s">
        <v>176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</row>
  </sheetData>
  <mergeCells count="22">
    <mergeCell ref="A17:T17"/>
    <mergeCell ref="S6:S7"/>
    <mergeCell ref="T6:T7"/>
    <mergeCell ref="A6:A7"/>
    <mergeCell ref="B6:B7"/>
    <mergeCell ref="C6:C7"/>
    <mergeCell ref="D6:D7"/>
    <mergeCell ref="F6:F7"/>
    <mergeCell ref="A14:T14"/>
    <mergeCell ref="I6:I7"/>
    <mergeCell ref="A4:T4"/>
    <mergeCell ref="A5:T5"/>
    <mergeCell ref="N6:N7"/>
    <mergeCell ref="O6:O7"/>
    <mergeCell ref="P6:P7"/>
    <mergeCell ref="Q6:R6"/>
    <mergeCell ref="J6:J7"/>
    <mergeCell ref="K6:K7"/>
    <mergeCell ref="G6:G7"/>
    <mergeCell ref="H6:H7"/>
    <mergeCell ref="L6:L7"/>
    <mergeCell ref="M6:M7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BB15"/>
  <sheetViews>
    <sheetView view="pageBreakPreview" zoomScaleNormal="75" zoomScaleSheetLayoutView="100" workbookViewId="0" topLeftCell="A1">
      <selection activeCell="A5" sqref="A5:T5"/>
    </sheetView>
  </sheetViews>
  <sheetFormatPr defaultColWidth="9.00390625" defaultRowHeight="12.75"/>
  <cols>
    <col min="1" max="1" width="5.875" style="13" customWidth="1"/>
    <col min="2" max="2" width="20.625" style="0" customWidth="1"/>
    <col min="3" max="3" width="12.75390625" style="0" customWidth="1"/>
    <col min="4" max="4" width="6.875" style="0" customWidth="1"/>
    <col min="6" max="6" width="18.125" style="0" customWidth="1"/>
    <col min="7" max="7" width="16.00390625" style="0" customWidth="1"/>
    <col min="16" max="16" width="14.75390625" style="49" customWidth="1"/>
    <col min="19" max="19" width="13.375" style="0" customWidth="1"/>
    <col min="21" max="21" width="13.75390625" style="0" hidden="1" customWidth="1"/>
    <col min="22" max="22" width="0" style="0" hidden="1" customWidth="1"/>
  </cols>
  <sheetData>
    <row r="4" spans="1:52" s="6" customFormat="1" ht="42.75" customHeight="1" thickBot="1">
      <c r="A4" s="3"/>
      <c r="B4" s="180" t="s">
        <v>185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9"/>
      <c r="V4" s="4"/>
      <c r="W4" s="4"/>
      <c r="X4" s="4"/>
      <c r="Y4" s="4"/>
      <c r="Z4" s="4"/>
      <c r="AA4" s="4"/>
      <c r="AB4" s="4"/>
      <c r="AC4" s="4"/>
      <c r="AD4" s="4"/>
      <c r="AE4" s="4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4" s="6" customFormat="1" ht="104.25" customHeight="1" thickBot="1" thickTop="1">
      <c r="A5" s="176" t="s">
        <v>169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23" ht="84" customHeight="1" thickBot="1">
      <c r="A6" s="94" t="s">
        <v>23</v>
      </c>
      <c r="B6" s="95" t="s">
        <v>24</v>
      </c>
      <c r="C6" s="96" t="s">
        <v>25</v>
      </c>
      <c r="D6" s="95" t="s">
        <v>40</v>
      </c>
      <c r="E6" s="95"/>
      <c r="F6" s="95" t="s">
        <v>26</v>
      </c>
      <c r="G6" s="95" t="s">
        <v>27</v>
      </c>
      <c r="H6" s="97" t="s">
        <v>132</v>
      </c>
      <c r="I6" s="98" t="s">
        <v>133</v>
      </c>
      <c r="J6" s="98" t="s">
        <v>134</v>
      </c>
      <c r="K6" s="98" t="s">
        <v>135</v>
      </c>
      <c r="L6" s="98" t="s">
        <v>118</v>
      </c>
      <c r="M6" s="98" t="s">
        <v>119</v>
      </c>
      <c r="N6" s="96" t="s">
        <v>123</v>
      </c>
      <c r="O6" s="96" t="s">
        <v>136</v>
      </c>
      <c r="P6" s="133" t="s">
        <v>137</v>
      </c>
      <c r="Q6" s="95" t="s">
        <v>127</v>
      </c>
      <c r="R6" s="95" t="s">
        <v>128</v>
      </c>
      <c r="S6" s="99" t="s">
        <v>129</v>
      </c>
      <c r="T6" s="100" t="s">
        <v>130</v>
      </c>
      <c r="V6" s="92"/>
      <c r="W6" s="92"/>
    </row>
    <row r="7" spans="1:22" ht="25.5">
      <c r="A7" s="42">
        <v>1</v>
      </c>
      <c r="B7" s="43" t="s">
        <v>58</v>
      </c>
      <c r="C7" s="43" t="s">
        <v>59</v>
      </c>
      <c r="D7" s="43" t="s">
        <v>60</v>
      </c>
      <c r="E7" s="43" t="s">
        <v>78</v>
      </c>
      <c r="F7" s="43" t="s">
        <v>38</v>
      </c>
      <c r="G7" s="38" t="s">
        <v>39</v>
      </c>
      <c r="H7" s="42"/>
      <c r="I7" s="42"/>
      <c r="J7" s="42"/>
      <c r="K7" s="42"/>
      <c r="L7" s="42"/>
      <c r="M7" s="42">
        <v>1</v>
      </c>
      <c r="N7" s="91">
        <v>0.0046875</v>
      </c>
      <c r="O7" s="38"/>
      <c r="P7" s="48">
        <f>N7-O7</f>
        <v>0.0046875</v>
      </c>
      <c r="Q7" s="42">
        <f>SUM(H7:M7)</f>
        <v>1</v>
      </c>
      <c r="R7" s="91">
        <f>Q7*V7</f>
        <v>0.00017361111111111112</v>
      </c>
      <c r="S7" s="48">
        <f>P7+R7</f>
        <v>0.004861111111111111</v>
      </c>
      <c r="T7" s="42">
        <v>1</v>
      </c>
      <c r="U7" s="1"/>
      <c r="V7" s="44">
        <v>0.00017361111111111112</v>
      </c>
    </row>
    <row r="8" spans="1:22" ht="25.5">
      <c r="A8" s="12">
        <v>2</v>
      </c>
      <c r="B8" s="2" t="s">
        <v>47</v>
      </c>
      <c r="C8" s="2" t="s">
        <v>48</v>
      </c>
      <c r="D8" s="2" t="s">
        <v>49</v>
      </c>
      <c r="E8" s="2" t="s">
        <v>78</v>
      </c>
      <c r="F8" s="170" t="s">
        <v>101</v>
      </c>
      <c r="G8" s="170" t="s">
        <v>37</v>
      </c>
      <c r="H8" s="12">
        <v>3</v>
      </c>
      <c r="I8" s="12"/>
      <c r="J8" s="12"/>
      <c r="K8" s="12"/>
      <c r="L8" s="12"/>
      <c r="M8" s="12"/>
      <c r="N8" s="45">
        <v>0.005</v>
      </c>
      <c r="O8" s="1"/>
      <c r="P8" s="48">
        <f>N8-O8</f>
        <v>0.005</v>
      </c>
      <c r="Q8" s="42">
        <f>SUM(H8:M8)</f>
        <v>3</v>
      </c>
      <c r="R8" s="91">
        <f>Q8*V8</f>
        <v>0.0005208333333333333</v>
      </c>
      <c r="S8" s="48">
        <f>P8+R8</f>
        <v>0.005520833333333333</v>
      </c>
      <c r="T8" s="12">
        <v>2</v>
      </c>
      <c r="U8" s="1"/>
      <c r="V8" s="44">
        <v>0.00017361111111111112</v>
      </c>
    </row>
    <row r="9" spans="1:22" ht="25.5">
      <c r="A9" s="12">
        <v>3</v>
      </c>
      <c r="B9" s="2" t="s">
        <v>172</v>
      </c>
      <c r="C9" s="2" t="s">
        <v>59</v>
      </c>
      <c r="D9" s="2" t="s">
        <v>71</v>
      </c>
      <c r="E9" s="2" t="s">
        <v>78</v>
      </c>
      <c r="F9" s="171" t="s">
        <v>96</v>
      </c>
      <c r="G9" s="171" t="s">
        <v>30</v>
      </c>
      <c r="H9" s="12"/>
      <c r="I9" s="12"/>
      <c r="J9" s="12"/>
      <c r="K9" s="12"/>
      <c r="L9" s="12">
        <v>1</v>
      </c>
      <c r="M9" s="12"/>
      <c r="N9" s="45">
        <v>0.006412037037037036</v>
      </c>
      <c r="O9" s="1"/>
      <c r="P9" s="45">
        <v>0.006412037037037036</v>
      </c>
      <c r="Q9" s="12">
        <v>0</v>
      </c>
      <c r="R9" s="45">
        <v>0.006412037037037036</v>
      </c>
      <c r="S9" s="45">
        <v>0.006412037037037036</v>
      </c>
      <c r="T9" s="12">
        <v>3</v>
      </c>
      <c r="U9" s="92"/>
      <c r="V9" s="44"/>
    </row>
    <row r="10" spans="1:22" ht="25.5">
      <c r="A10" s="12">
        <v>4</v>
      </c>
      <c r="B10" s="2" t="s">
        <v>173</v>
      </c>
      <c r="C10" s="2" t="s">
        <v>59</v>
      </c>
      <c r="D10" s="2" t="s">
        <v>174</v>
      </c>
      <c r="E10" s="2" t="s">
        <v>78</v>
      </c>
      <c r="F10" s="171" t="s">
        <v>96</v>
      </c>
      <c r="G10" s="171" t="s">
        <v>30</v>
      </c>
      <c r="H10" s="12"/>
      <c r="I10" s="12"/>
      <c r="J10" s="12"/>
      <c r="K10" s="12"/>
      <c r="L10" s="12"/>
      <c r="M10" s="12"/>
      <c r="N10" s="45">
        <v>0.006493055555555555</v>
      </c>
      <c r="O10" s="1"/>
      <c r="P10" s="45">
        <v>0.006493055555555555</v>
      </c>
      <c r="Q10" s="12">
        <v>1</v>
      </c>
      <c r="R10" s="45">
        <v>0.00017361111111111112</v>
      </c>
      <c r="S10" s="45">
        <v>0.006666666666666667</v>
      </c>
      <c r="T10" s="12">
        <v>4</v>
      </c>
      <c r="U10" s="92"/>
      <c r="V10" s="44"/>
    </row>
    <row r="12" spans="1:20" ht="15">
      <c r="A12" s="174" t="s">
        <v>152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1:20" ht="15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5" spans="1:21" s="60" customFormat="1" ht="14.25">
      <c r="A15" s="190" t="s">
        <v>175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59"/>
    </row>
  </sheetData>
  <mergeCells count="4">
    <mergeCell ref="B4:T4"/>
    <mergeCell ref="A5:T5"/>
    <mergeCell ref="A15:T15"/>
    <mergeCell ref="A12:T12"/>
  </mergeCells>
  <printOptions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OEM</cp:lastModifiedBy>
  <cp:lastPrinted>2011-03-14T22:32:54Z</cp:lastPrinted>
  <dcterms:created xsi:type="dcterms:W3CDTF">2011-03-12T15:57:30Z</dcterms:created>
  <dcterms:modified xsi:type="dcterms:W3CDTF">2011-03-15T05:54:40Z</dcterms:modified>
  <cp:category/>
  <cp:version/>
  <cp:contentType/>
  <cp:contentStatus/>
</cp:coreProperties>
</file>