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СТАРТОВЫЙ" sheetId="1" r:id="rId1"/>
    <sheet name="1 кл дев 01-98" sheetId="2" r:id="rId2"/>
    <sheet name="1 кл мал 01-98" sheetId="3" r:id="rId3"/>
    <sheet name="1 кл дев 96-97" sheetId="4" r:id="rId4"/>
    <sheet name="1кл мал 96-97" sheetId="5" r:id="rId5"/>
    <sheet name="2 кл дев 98-96" sheetId="6" r:id="rId6"/>
    <sheet name="2 кл мал 98-96" sheetId="7" r:id="rId7"/>
    <sheet name="2кл юн 95 и ст" sheetId="8" r:id="rId8"/>
    <sheet name="2кл 95 дев и ст" sheetId="9" r:id="rId9"/>
    <sheet name="3 кл  юн 97 и ст " sheetId="10" r:id="rId10"/>
    <sheet name="3 кл дев 97 и ст" sheetId="11" r:id="rId11"/>
  </sheets>
  <definedNames>
    <definedName name="_xlnm.Print_Area" localSheetId="1">'1 кл дев 01-98'!$A$1:$V$23</definedName>
    <definedName name="_xlnm.Print_Area" localSheetId="3">'1 кл дев 96-97'!$A$1:$V$25</definedName>
    <definedName name="_xlnm.Print_Area" localSheetId="2">'1 кл мал 01-98'!$A$1:$W$38</definedName>
    <definedName name="_xlnm.Print_Area" localSheetId="4">'1кл мал 96-97'!$C$1:$Y$31</definedName>
    <definedName name="_xlnm.Print_Area" localSheetId="5">'2 кл дев 98-96'!$A$1:$Z$24</definedName>
    <definedName name="_xlnm.Print_Area" localSheetId="6">'2 кл мал 98-96'!$A$1:$AA$32</definedName>
    <definedName name="_xlnm.Print_Area" localSheetId="8">'2кл 95 дев и ст'!$A$1:$Y$30</definedName>
    <definedName name="_xlnm.Print_Area" localSheetId="10">'3 кл дев 97 и ст'!$A$1:$X$25</definedName>
  </definedNames>
  <calcPr fullCalcOnLoad="1"/>
</workbook>
</file>

<file path=xl/sharedStrings.xml><?xml version="1.0" encoding="utf-8"?>
<sst xmlns="http://schemas.openxmlformats.org/spreadsheetml/2006/main" count="1414" uniqueCount="278">
  <si>
    <t>№
п.п.</t>
  </si>
  <si>
    <t>Фамилия, имя</t>
  </si>
  <si>
    <t>Год рождения</t>
  </si>
  <si>
    <t>Квалификация</t>
  </si>
  <si>
    <t>СТАРТ</t>
  </si>
  <si>
    <t>Ранг</t>
  </si>
  <si>
    <t>Команда</t>
  </si>
  <si>
    <t>Штрафы на этапах</t>
  </si>
  <si>
    <t>Время финиша</t>
  </si>
  <si>
    <t>Время старта</t>
  </si>
  <si>
    <t>Сумма штрафа</t>
  </si>
  <si>
    <t>Результат</t>
  </si>
  <si>
    <t>Место</t>
  </si>
  <si>
    <t>Навесная переправа</t>
  </si>
  <si>
    <t>баллы</t>
  </si>
  <si>
    <t>время</t>
  </si>
  <si>
    <t>Время 
на дистанции</t>
  </si>
  <si>
    <t>Выполненный 
разряд</t>
  </si>
  <si>
    <t>Представитель</t>
  </si>
  <si>
    <t>Ранг соревнований –         балла</t>
  </si>
  <si>
    <t>МОУ СОШ №40</t>
  </si>
  <si>
    <t>Навесная перправа</t>
  </si>
  <si>
    <t>Трапизон Даниил</t>
  </si>
  <si>
    <t>Геращенков Андрей</t>
  </si>
  <si>
    <t>Солодов Максим</t>
  </si>
  <si>
    <t>2ю</t>
  </si>
  <si>
    <t>б/р</t>
  </si>
  <si>
    <t>ЦДиЮТиЭ</t>
  </si>
  <si>
    <t>Шувалов Е.В.</t>
  </si>
  <si>
    <t>Машичев А.С.</t>
  </si>
  <si>
    <t>Кулешов Л.В.</t>
  </si>
  <si>
    <t>Грушихина С.Л.</t>
  </si>
  <si>
    <t>Опалев В.Л.</t>
  </si>
  <si>
    <t>Беспалов Александр</t>
  </si>
  <si>
    <t>Тарасов Николай</t>
  </si>
  <si>
    <t>Гусев Александр</t>
  </si>
  <si>
    <t>Кацеро Евгений</t>
  </si>
  <si>
    <t>Новицкий К.В.</t>
  </si>
  <si>
    <t>Мартышина Марина</t>
  </si>
  <si>
    <t>Время
 старта</t>
  </si>
  <si>
    <t>Ящук Анастасия</t>
  </si>
  <si>
    <t>Шевелева Е.А.</t>
  </si>
  <si>
    <t>Гарбуз Кристина</t>
  </si>
  <si>
    <t>Суворова Елизавета</t>
  </si>
  <si>
    <t>Головина Екатерина</t>
  </si>
  <si>
    <t>Карева Маргарита</t>
  </si>
  <si>
    <t>Шевелева Наталья</t>
  </si>
  <si>
    <t>Мосиянова Маргарита</t>
  </si>
  <si>
    <t>Грушихина Анна</t>
  </si>
  <si>
    <t>Киричук Иван</t>
  </si>
  <si>
    <t>Дыгало Иван</t>
  </si>
  <si>
    <t>Коротков Сергей</t>
  </si>
  <si>
    <t>Шакин Владимир</t>
  </si>
  <si>
    <t>Сорокин Антон</t>
  </si>
  <si>
    <t>Пальченков Максим</t>
  </si>
  <si>
    <t>Маштаков Владимир</t>
  </si>
  <si>
    <t>Ткачев Андрей</t>
  </si>
  <si>
    <t>Титенков Петр</t>
  </si>
  <si>
    <t>КМС</t>
  </si>
  <si>
    <t>Герасимов Андрей</t>
  </si>
  <si>
    <t>Фризен Людмила</t>
  </si>
  <si>
    <t>Стасишина Виктория</t>
  </si>
  <si>
    <t>Худякова Дарья</t>
  </si>
  <si>
    <t>Шитикова Анна</t>
  </si>
  <si>
    <t>Солкан Григорий</t>
  </si>
  <si>
    <t>Время
 финиша</t>
  </si>
  <si>
    <t>сошел</t>
  </si>
  <si>
    <t>Подъем по склону</t>
  </si>
  <si>
    <t>Траверс склона</t>
  </si>
  <si>
    <t>Спуск по склону</t>
  </si>
  <si>
    <t>Переправа по бревну</t>
  </si>
  <si>
    <t>Переправа 
по веревке с перилами</t>
  </si>
  <si>
    <t>Наклонная вверх 
навесная переправа</t>
  </si>
  <si>
    <t>Спуск по перилам
 "дюльфер"</t>
  </si>
  <si>
    <t>Квалификационный ранг дистанции - 0,9 балла</t>
  </si>
  <si>
    <t>Количество снятий</t>
  </si>
  <si>
    <t>Примечание</t>
  </si>
  <si>
    <t>1 сн</t>
  </si>
  <si>
    <t>3 сн</t>
  </si>
  <si>
    <t>с</t>
  </si>
  <si>
    <t>Людиново МОУ ОШ №5</t>
  </si>
  <si>
    <t>Казаченко А.В.</t>
  </si>
  <si>
    <t xml:space="preserve">Сорокина Наталья </t>
  </si>
  <si>
    <t>Ганичев Дмитрий</t>
  </si>
  <si>
    <t xml:space="preserve">Суденников Андрей </t>
  </si>
  <si>
    <t>1юн</t>
  </si>
  <si>
    <t>Асмус Николай</t>
  </si>
  <si>
    <t>1ю</t>
  </si>
  <si>
    <t>Аверин Сергей</t>
  </si>
  <si>
    <t>г.Тула</t>
  </si>
  <si>
    <t>Карпов О.Н.</t>
  </si>
  <si>
    <t>Карпов Алексей</t>
  </si>
  <si>
    <t>Романова Дарья</t>
  </si>
  <si>
    <t>Целен Дмитрий</t>
  </si>
  <si>
    <t>Асмус Юлия</t>
  </si>
  <si>
    <t>Абрамова Татьяна</t>
  </si>
  <si>
    <t>2юн</t>
  </si>
  <si>
    <t>Дыгало Анастасия</t>
  </si>
  <si>
    <t>Никишина Марина</t>
  </si>
  <si>
    <t>Комаров Ярослав</t>
  </si>
  <si>
    <t>Метлицкий Максим</t>
  </si>
  <si>
    <t xml:space="preserve">Сучилин Алексей </t>
  </si>
  <si>
    <t>ДДЮТ им.Гагарина</t>
  </si>
  <si>
    <t>Колчин Вадим</t>
  </si>
  <si>
    <t>Сазонов Александр</t>
  </si>
  <si>
    <t>Цирик Александр</t>
  </si>
  <si>
    <t>Малчанов Максим</t>
  </si>
  <si>
    <t xml:space="preserve">Карпович Артем </t>
  </si>
  <si>
    <t>Кильчицкая Мария</t>
  </si>
  <si>
    <t>Плищенкова Ольга</t>
  </si>
  <si>
    <t>МОУ СОШ №55</t>
  </si>
  <si>
    <t xml:space="preserve">Шевелева Александра </t>
  </si>
  <si>
    <t>Гасанова Алина</t>
  </si>
  <si>
    <t>Кузавлева Виктория</t>
  </si>
  <si>
    <t>Амелин Алексей</t>
  </si>
  <si>
    <t>Кузнецов Дмитрий</t>
  </si>
  <si>
    <t>МОУ СОШ №51</t>
  </si>
  <si>
    <t>3юн</t>
  </si>
  <si>
    <t>Карабанов Даниил</t>
  </si>
  <si>
    <t>Гимназия №2</t>
  </si>
  <si>
    <t>Хвостенко Юрий</t>
  </si>
  <si>
    <t xml:space="preserve">Гимназия №2 </t>
  </si>
  <si>
    <t>Косогов Владислав</t>
  </si>
  <si>
    <t>Кулешов Назар</t>
  </si>
  <si>
    <t>Кукатов Антон</t>
  </si>
  <si>
    <t>Попырко Виктория</t>
  </si>
  <si>
    <t>БГТУ т/к Квазар</t>
  </si>
  <si>
    <t xml:space="preserve">Афанаскина Ольга </t>
  </si>
  <si>
    <t>Маслов Александр</t>
  </si>
  <si>
    <t>Колесников Владислав</t>
  </si>
  <si>
    <t>Киреев Алексей</t>
  </si>
  <si>
    <t>Артамошин Дмитрий</t>
  </si>
  <si>
    <t>Петров Максим</t>
  </si>
  <si>
    <t>Кузенков В.А.</t>
  </si>
  <si>
    <t>Чеботарев Николай</t>
  </si>
  <si>
    <t>Негодаев Евгений</t>
  </si>
  <si>
    <t>Дубачев Дмитрий</t>
  </si>
  <si>
    <t>Григорьев Максим</t>
  </si>
  <si>
    <t>Полеванов Никита</t>
  </si>
  <si>
    <t>Исаченков Владислав</t>
  </si>
  <si>
    <t>Евтихов Александр</t>
  </si>
  <si>
    <t>Лапин Степан</t>
  </si>
  <si>
    <t>Гимназия №7</t>
  </si>
  <si>
    <t>Рекунов Кирилл</t>
  </si>
  <si>
    <t>Анисин Михаил</t>
  </si>
  <si>
    <t>СЮТур Волод.р-на</t>
  </si>
  <si>
    <t>Ольховская Анастасия</t>
  </si>
  <si>
    <t>Силаев Иван</t>
  </si>
  <si>
    <t>Луговая Светлана</t>
  </si>
  <si>
    <t>Хорьков Борис</t>
  </si>
  <si>
    <t>Юрченко Вадим</t>
  </si>
  <si>
    <t>Дьяченко Ольга</t>
  </si>
  <si>
    <t>ЦДиЮТиЭ, 40</t>
  </si>
  <si>
    <t>Сидорова Анжелика</t>
  </si>
  <si>
    <t xml:space="preserve">Шутина Татьяна </t>
  </si>
  <si>
    <t>Сушко Дарья</t>
  </si>
  <si>
    <t>МОУ СОШ №36</t>
  </si>
  <si>
    <t xml:space="preserve">Арсенова Татьяна </t>
  </si>
  <si>
    <t>Шувалов Е. В.</t>
  </si>
  <si>
    <t>Пугачева Карина</t>
  </si>
  <si>
    <t>ЦДиЮТиЭ, 64</t>
  </si>
  <si>
    <t>Морозов Владимир</t>
  </si>
  <si>
    <t>Касенков Александр</t>
  </si>
  <si>
    <t>Шутин Даниил</t>
  </si>
  <si>
    <t>Шуруев Дмитрий</t>
  </si>
  <si>
    <t>Самолыго Роман</t>
  </si>
  <si>
    <t>Тимошин Артем</t>
  </si>
  <si>
    <t>Шамарыкина Анастасия</t>
  </si>
  <si>
    <t>ЦДиЮТиЭ, 36</t>
  </si>
  <si>
    <t>Красюн Виктор</t>
  </si>
  <si>
    <t>Ушаков Алексей</t>
  </si>
  <si>
    <t>Глебкина Ирина</t>
  </si>
  <si>
    <t>ЦДиЮТиЭ,36</t>
  </si>
  <si>
    <t>Тузов Илья</t>
  </si>
  <si>
    <t>Михалев Константин</t>
  </si>
  <si>
    <t>Тимошевский Дмитрий</t>
  </si>
  <si>
    <t>Силин Дмитрий</t>
  </si>
  <si>
    <t>Девочки 2001-1998 гг</t>
  </si>
  <si>
    <t>Мальчики 2001- 1998 гг</t>
  </si>
  <si>
    <t>Девочки 1996-1997 гг</t>
  </si>
  <si>
    <t>Мальчики 1996-1997гг</t>
  </si>
  <si>
    <t>Девушки 1998-1996гг</t>
  </si>
  <si>
    <t>Юноши 1998-1996гг</t>
  </si>
  <si>
    <t>Девушки 1995 и страше</t>
  </si>
  <si>
    <t>Юноши 1995 и старше</t>
  </si>
  <si>
    <t>Девушки 1997 и страше</t>
  </si>
  <si>
    <t>Юноши 1997 и старше</t>
  </si>
  <si>
    <t>Зуев Виктор</t>
  </si>
  <si>
    <t>Протокол старта 
на дистанции пешеходной 
12 марта 2011 года                                                                                                                                                                    МОУ СОШ №40</t>
  </si>
  <si>
    <t>12 марта 2011 года</t>
  </si>
  <si>
    <t xml:space="preserve"> ОТКРЫТЫЙ  КУБОК г. БРЯНСКА ПО СПОРТИВНОМУ ТУРИЗМУ
(ЗИМНЯЯ ПРОГРАММА)</t>
  </si>
  <si>
    <t>Спуск по перилам "дюльфер"</t>
  </si>
  <si>
    <t>Переправа  по веревке с перилами</t>
  </si>
  <si>
    <t>Спуск по перилам 
"дюльфер"</t>
  </si>
  <si>
    <t>Переправа  по веревке 
с перилами</t>
  </si>
  <si>
    <t>Баллы</t>
  </si>
  <si>
    <t>Время</t>
  </si>
  <si>
    <t>Каопрв О.Н.</t>
  </si>
  <si>
    <t>Карпров Алексей</t>
  </si>
  <si>
    <t>СН</t>
  </si>
  <si>
    <t>Сомалыго Роман</t>
  </si>
  <si>
    <t>МОУ СОШ №64</t>
  </si>
  <si>
    <t>Сучилин Владимир</t>
  </si>
  <si>
    <t>Людиново МОУ ОШ №6</t>
  </si>
  <si>
    <t>Луговая С.И.</t>
  </si>
  <si>
    <t>Итоговый протокол соревнований
на дистанции - пешеходная, код ВРВС 0840241411Я
Мальчики, 1 класс 
2001-1998 г. Рождения</t>
  </si>
  <si>
    <t xml:space="preserve">Итоговый протокол соревнований
на дистанции - пешеходная, код ВРВС 0840241411Я
Девочки, 1класс 
1996-1997 г. рождения </t>
  </si>
  <si>
    <t>Итоговый протокол соревнований
на дистанции - пешеходная, код ВРВС 0840241411Я
Мальчики, 1класс 
1996-1997 г. Рождения</t>
  </si>
  <si>
    <t xml:space="preserve">Итоговый  протокол соревнований
на дистанции - пешеходная, код ВРВС 0840241411Я
Девочки, 1класс 
2001-1998 г. рождения </t>
  </si>
  <si>
    <t>Итоговый протокол соревнований
на дистанции - пешеходная, код ВРВС 0840241411Я
Юноши, 2 класс 
1995 г. рождения и старше</t>
  </si>
  <si>
    <t>Итоговый протокол соревнований
на дистанции - пешеходная, код ВРВС 0840241411Я
Девушки, 2 класс 
1995 г. рождения и старше</t>
  </si>
  <si>
    <t>Итоговый протокол соревнований
на дистанции - пешеходная, код ВРВС 0840241411Я
Девочки, 2 класс 
1998-1996  г. рождения</t>
  </si>
  <si>
    <t xml:space="preserve"> 0:02:42</t>
  </si>
  <si>
    <t>Рябцев Александр</t>
  </si>
  <si>
    <t>Предварительный протокол соревнований
на дистанции - пешеходная, код ВРВС 0840241411Я
Мальчики, 2 класс 
1996-1998 г. рождения</t>
  </si>
  <si>
    <t>Спуск по перилам</t>
  </si>
  <si>
    <t>Подъем</t>
  </si>
  <si>
    <t>Спуск по  перилам</t>
  </si>
  <si>
    <t>Навесная переправа вверх</t>
  </si>
  <si>
    <t>Спуск по наклонной переправе</t>
  </si>
  <si>
    <t>сошла</t>
  </si>
  <si>
    <t>Предварительный протокол соревнований
на дистанции - пешеходная, код ВРВС 0840241411Я
Юноши, 3 класс 
1997 г. рождения и старше</t>
  </si>
  <si>
    <t>снят</t>
  </si>
  <si>
    <t>Квалификационный ранг дистанции - 18 баллов</t>
  </si>
  <si>
    <t xml:space="preserve">3 разряд - 100% (от времени победителя 0:01:32) -0:01:32                </t>
  </si>
  <si>
    <t xml:space="preserve">2ю разряд - 111% (от времени победителя 0:01:32) - 0:01:42               </t>
  </si>
  <si>
    <t>Квалификационный ранг дистанции - 4 балла</t>
  </si>
  <si>
    <t xml:space="preserve">3 разряд - 101% (от времени победителя 0:01:45) -0:01:46                </t>
  </si>
  <si>
    <t xml:space="preserve">2ю разряд - 123% (от времени победителя 0:01:45) - 0:01:58               </t>
  </si>
  <si>
    <t>выполненный разряд</t>
  </si>
  <si>
    <t>Квалификационный ранг дистанции - 42 балла</t>
  </si>
  <si>
    <t xml:space="preserve">3 разряд - 126% (от времени победителя 0:01:07) -0:01:24                </t>
  </si>
  <si>
    <t xml:space="preserve">2ю разряд - 142% (от времени победителя 0:01:07) - 0:01:35               </t>
  </si>
  <si>
    <t xml:space="preserve">3 разряд - 126% (от времени победителя 0:01:16) - 0:01:35                </t>
  </si>
  <si>
    <t xml:space="preserve">2ю разряд - 142% (от времени победителя 0:01:16) -  0:01:47             </t>
  </si>
  <si>
    <t xml:space="preserve">2 разряд - 111% (от времени победителя 0:01:44) -0:01:55                </t>
  </si>
  <si>
    <t xml:space="preserve">3 разряд  - 142% (от времени победителя 0:01:44) - 0:02:27               </t>
  </si>
  <si>
    <t xml:space="preserve">2ю разряд - 162% (от времени победителя 0:01:44) - 0:02:58               </t>
  </si>
  <si>
    <t>Квалификационный ранг дистанции -44 балла</t>
  </si>
  <si>
    <t>Квалификационный ранг дистанции - 23,9 балла</t>
  </si>
  <si>
    <t>2 разряд - 102% (от времени победителя 0:01:51) - 0:01:53</t>
  </si>
  <si>
    <t xml:space="preserve">3 разряд - 132% (от времени победителя 0:01:51) -0:02:26                </t>
  </si>
  <si>
    <t xml:space="preserve">2ю разряд - 150% (от времени победителя 0:01:51) - 0:02:46              </t>
  </si>
  <si>
    <t>2 разряд - 114% (от времени победителя 0:01:30) - 0:01:42</t>
  </si>
  <si>
    <t xml:space="preserve">3 разряд - 132% (от времени победителя 0:01:30) -0:02:11                </t>
  </si>
  <si>
    <t>Квалификационный ранг дистанции - 120 баллов</t>
  </si>
  <si>
    <t>2 разряд - 114% (от времени победителя 0:01:54) - 0:02:10</t>
  </si>
  <si>
    <t xml:space="preserve">3 разряд - 146% (от времени победителя 0:01:30) -0:02:46                </t>
  </si>
  <si>
    <t>Квалификационный ранг дистанции - 154 балла</t>
  </si>
  <si>
    <t>1 разряд - 108% (от времени победителя 0:01:46) - 0:01:54</t>
  </si>
  <si>
    <t xml:space="preserve">2 разряд - 126% (от времени победителя 0:01:46) -0:02:13                </t>
  </si>
  <si>
    <t xml:space="preserve">3 разряд  - 162% (от времени победителя 0:01:46) - 0:03:51               </t>
  </si>
  <si>
    <t>Квалификационный ранг дистанции - 237 баллов</t>
  </si>
  <si>
    <t>1 разряд - 114% (от времени победителя 0:02:41) - 0:03:03</t>
  </si>
  <si>
    <t xml:space="preserve">2 разряд - 132% (от времени победителя 0:02:41) -0:03:32                </t>
  </si>
  <si>
    <t xml:space="preserve">3 разряд  - 168% (от времени победителя 0:02:41) - 0:04:30               </t>
  </si>
  <si>
    <t>Луговая С.</t>
  </si>
  <si>
    <t>Итоговый протокол соревнований
на дистанции - пешеходная, код ВРВС 0840241411Я
Девушки, 3  класс 
1997 г рождения и старше</t>
  </si>
  <si>
    <t>Главный судья                             К.В. Новицкий, сс1к, г.Брянск                     Главный секретарь                     Н.В.Стасишина, сс1к г.Брянск</t>
  </si>
  <si>
    <t xml:space="preserve"> ОТКРЫТОЕ  ПЕРВЕНСТВО г. БРЯНСКА ПО СПОРТИВНОМУ ТУРИЗМУ
(ЗИМНЯЯ ПРОГРАММА)</t>
  </si>
  <si>
    <t>ЦДиЮТиЭ, Лицей №27</t>
  </si>
  <si>
    <t>ЦДиЮТиЭ, 55</t>
  </si>
  <si>
    <t>Главный судья                             К.В. Новицкий, ссВк, г.Брянск                     Главный секретарь                     Н.В.Стасишина. сс1к г.Брянск</t>
  </si>
  <si>
    <t xml:space="preserve">Арсёнова Татьяна </t>
  </si>
  <si>
    <t>Пугачёва Карина</t>
  </si>
  <si>
    <t>ОТКРЫТОЕ  ПЕРВЕНСТВО г. БРЯНСКА ПО СПОРТИВНОМУ ТУРИЗМУ
(ЗИМНЯЯ ПРОГРАММА)</t>
  </si>
  <si>
    <t>Ткачёв Андрей</t>
  </si>
  <si>
    <t>ЦДиЮТиЭ, БГУ</t>
  </si>
  <si>
    <t>ЦДиЮТиЭ, Лице №27</t>
  </si>
  <si>
    <t>Главный судья                             К.В. Новицкий, ссВк, г.Брянск                     Главный секретарь                     Н.В.Стасишина, сс1к г.Брянск</t>
  </si>
  <si>
    <t>Тимошин Артём</t>
  </si>
  <si>
    <t>Квалификационный ранг дистанции - 78 баллов</t>
  </si>
  <si>
    <t>ЦДиЮТиЭ, 41</t>
  </si>
  <si>
    <t>???</t>
  </si>
  <si>
    <t>ЦДиЮТиЭ,55</t>
  </si>
  <si>
    <t>Главный судья                             Новицкий К.В., ссВк, г.Брянск                     Главный секретарь                     Н.В.Стасишина, сс1к г.Брянск</t>
  </si>
  <si>
    <t>Петровская Ирина</t>
  </si>
  <si>
    <t>Томашевский Дмитрий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</si>
</sst>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h:mm:ss;@"/>
    <numFmt numFmtId="174" formatCode="[$-FC19]d\ mmmm\ yyyy\ &quot;г.&quot;"/>
  </numFmts>
  <fonts count="19">
    <font>
      <sz val="10"/>
      <name val="Arial Cyr"/>
      <family val="0"/>
    </font>
    <font>
      <sz val="14"/>
      <name val="Arial"/>
      <family val="2"/>
    </font>
    <font>
      <sz val="10"/>
      <name val="Arial"/>
      <family val="0"/>
    </font>
    <font>
      <sz val="14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21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18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21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17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2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1" fontId="11" fillId="0" borderId="1" xfId="0" applyNumberFormat="1" applyFont="1" applyFill="1" applyBorder="1" applyAlignment="1">
      <alignment horizontal="center" vertical="center"/>
    </xf>
    <xf numFmtId="21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7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3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center"/>
    </xf>
    <xf numFmtId="2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2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21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173" fontId="6" fillId="0" borderId="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21" fontId="6" fillId="0" borderId="2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textRotation="90" wrapText="1"/>
    </xf>
    <xf numFmtId="0" fontId="5" fillId="0" borderId="22" xfId="0" applyFont="1" applyFill="1" applyBorder="1" applyAlignment="1">
      <alignment vertical="center" textRotation="90" wrapText="1"/>
    </xf>
    <xf numFmtId="0" fontId="6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5" fillId="0" borderId="0" xfId="18" applyFont="1" applyFill="1" applyBorder="1" applyAlignment="1">
      <alignment vertical="center" wrapText="1"/>
      <protection/>
    </xf>
    <xf numFmtId="0" fontId="1" fillId="0" borderId="0" xfId="0" applyFont="1" applyFill="1" applyAlignment="1">
      <alignment horizontal="left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27" xfId="0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28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1" fontId="6" fillId="0" borderId="2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21" fontId="11" fillId="0" borderId="2" xfId="0" applyNumberFormat="1" applyFont="1" applyFill="1" applyBorder="1" applyAlignment="1">
      <alignment horizontal="center"/>
    </xf>
    <xf numFmtId="173" fontId="15" fillId="0" borderId="29" xfId="0" applyNumberFormat="1" applyFont="1" applyFill="1" applyBorder="1" applyAlignment="1">
      <alignment horizontal="center" vertical="center" textRotation="90" wrapText="1"/>
    </xf>
    <xf numFmtId="173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21" fontId="1" fillId="0" borderId="2" xfId="0" applyNumberFormat="1" applyFont="1" applyFill="1" applyBorder="1" applyAlignment="1">
      <alignment horizontal="center" vertical="center" wrapText="1"/>
    </xf>
    <xf numFmtId="21" fontId="6" fillId="0" borderId="2" xfId="0" applyNumberFormat="1" applyFont="1" applyFill="1" applyBorder="1" applyAlignment="1">
      <alignment horizontal="center"/>
    </xf>
    <xf numFmtId="21" fontId="6" fillId="0" borderId="2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20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21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5" fillId="0" borderId="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173" fontId="6" fillId="0" borderId="0" xfId="0" applyNumberFormat="1" applyFont="1" applyFill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/>
    </xf>
    <xf numFmtId="173" fontId="6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/>
    </xf>
    <xf numFmtId="17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2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1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textRotation="90" wrapText="1"/>
    </xf>
    <xf numFmtId="0" fontId="15" fillId="0" borderId="52" xfId="0" applyNumberFormat="1" applyFont="1" applyFill="1" applyBorder="1" applyAlignment="1">
      <alignment horizontal="center" vertical="center" textRotation="90" wrapText="1"/>
    </xf>
    <xf numFmtId="0" fontId="15" fillId="0" borderId="37" xfId="0" applyFont="1" applyFill="1" applyBorder="1" applyAlignment="1">
      <alignment horizontal="center" vertical="center" textRotation="90" wrapText="1"/>
    </xf>
    <xf numFmtId="0" fontId="15" fillId="0" borderId="52" xfId="0" applyFont="1" applyFill="1" applyBorder="1" applyAlignment="1">
      <alignment horizontal="center" vertical="center" textRotation="90" wrapText="1"/>
    </xf>
    <xf numFmtId="0" fontId="15" fillId="0" borderId="41" xfId="18" applyFont="1" applyFill="1" applyBorder="1" applyAlignment="1">
      <alignment horizontal="center" vertical="center" wrapText="1"/>
      <protection/>
    </xf>
    <xf numFmtId="0" fontId="15" fillId="0" borderId="37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 textRotation="90" wrapText="1"/>
    </xf>
    <xf numFmtId="0" fontId="15" fillId="0" borderId="54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73" fontId="5" fillId="0" borderId="37" xfId="0" applyNumberFormat="1" applyFont="1" applyFill="1" applyBorder="1" applyAlignment="1">
      <alignment horizontal="center" vertical="center" wrapText="1"/>
    </xf>
    <xf numFmtId="173" fontId="5" fillId="0" borderId="3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отокол ЛИЧКА_короткая_КРКондр2008 all fin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view="pageBreakPreview" zoomScale="60" zoomScaleNormal="75" workbookViewId="0" topLeftCell="A1">
      <selection activeCell="H2" sqref="H1:J16384"/>
    </sheetView>
  </sheetViews>
  <sheetFormatPr defaultColWidth="9.00390625" defaultRowHeight="12.75"/>
  <cols>
    <col min="1" max="1" width="9.125" style="135" customWidth="1"/>
    <col min="2" max="2" width="40.125" style="163" customWidth="1"/>
    <col min="3" max="3" width="9.125" style="135" customWidth="1"/>
    <col min="4" max="4" width="9.125" style="137" customWidth="1"/>
    <col min="5" max="5" width="15.875" style="135" hidden="1" customWidth="1"/>
    <col min="6" max="6" width="41.00390625" style="139" customWidth="1"/>
    <col min="7" max="7" width="31.625" style="139" customWidth="1"/>
    <col min="8" max="10" width="0" style="139" hidden="1" customWidth="1"/>
    <col min="11" max="16384" width="9.125" style="135" customWidth="1"/>
  </cols>
  <sheetData>
    <row r="1" spans="1:10" ht="93.75" customHeight="1">
      <c r="A1" s="255" t="s">
        <v>188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2:7" ht="18">
      <c r="B2" s="136" t="s">
        <v>177</v>
      </c>
      <c r="F2" s="138"/>
      <c r="G2" s="138"/>
    </row>
    <row r="3" spans="2:7" ht="18">
      <c r="B3" s="140" t="s">
        <v>95</v>
      </c>
      <c r="C3" s="116">
        <v>1998</v>
      </c>
      <c r="D3" s="116" t="s">
        <v>96</v>
      </c>
      <c r="E3" s="141"/>
      <c r="F3" s="115" t="s">
        <v>80</v>
      </c>
      <c r="G3" s="115" t="s">
        <v>81</v>
      </c>
    </row>
    <row r="4" spans="2:7" ht="18">
      <c r="B4" s="142" t="s">
        <v>94</v>
      </c>
      <c r="C4" s="115">
        <v>1998</v>
      </c>
      <c r="D4" s="115" t="s">
        <v>26</v>
      </c>
      <c r="E4" s="143"/>
      <c r="F4" s="115" t="s">
        <v>80</v>
      </c>
      <c r="G4" s="115" t="s">
        <v>81</v>
      </c>
    </row>
    <row r="5" spans="2:7" ht="18">
      <c r="B5" s="140" t="s">
        <v>40</v>
      </c>
      <c r="C5" s="116">
        <v>1998</v>
      </c>
      <c r="D5" s="116" t="s">
        <v>26</v>
      </c>
      <c r="E5" s="141"/>
      <c r="F5" s="116" t="s">
        <v>110</v>
      </c>
      <c r="G5" s="116" t="s">
        <v>41</v>
      </c>
    </row>
    <row r="6" spans="2:7" ht="18">
      <c r="B6" s="140" t="s">
        <v>151</v>
      </c>
      <c r="C6" s="116">
        <v>1998</v>
      </c>
      <c r="D6" s="116" t="s">
        <v>26</v>
      </c>
      <c r="E6" s="141"/>
      <c r="F6" s="116" t="s">
        <v>152</v>
      </c>
      <c r="G6" s="116" t="s">
        <v>28</v>
      </c>
    </row>
    <row r="7" spans="2:7" ht="18">
      <c r="B7" s="140" t="s">
        <v>111</v>
      </c>
      <c r="C7" s="116">
        <v>1999</v>
      </c>
      <c r="D7" s="116" t="s">
        <v>26</v>
      </c>
      <c r="E7" s="141"/>
      <c r="F7" s="116" t="s">
        <v>110</v>
      </c>
      <c r="G7" s="116" t="s">
        <v>41</v>
      </c>
    </row>
    <row r="8" spans="2:7" ht="18">
      <c r="B8" s="140" t="s">
        <v>155</v>
      </c>
      <c r="C8" s="116">
        <v>2000</v>
      </c>
      <c r="D8" s="116" t="s">
        <v>26</v>
      </c>
      <c r="E8" s="141"/>
      <c r="F8" s="116" t="s">
        <v>152</v>
      </c>
      <c r="G8" s="116" t="s">
        <v>28</v>
      </c>
    </row>
    <row r="9" spans="2:7" ht="18">
      <c r="B9" s="140" t="s">
        <v>112</v>
      </c>
      <c r="C9" s="116">
        <v>1998</v>
      </c>
      <c r="D9" s="116" t="s">
        <v>26</v>
      </c>
      <c r="E9" s="144"/>
      <c r="F9" s="116" t="s">
        <v>110</v>
      </c>
      <c r="G9" s="116" t="s">
        <v>41</v>
      </c>
    </row>
    <row r="10" spans="2:7" ht="18">
      <c r="B10" s="140" t="s">
        <v>154</v>
      </c>
      <c r="C10" s="116">
        <v>1999</v>
      </c>
      <c r="D10" s="116" t="s">
        <v>26</v>
      </c>
      <c r="E10" s="144"/>
      <c r="F10" s="116" t="s">
        <v>152</v>
      </c>
      <c r="G10" s="116" t="s">
        <v>28</v>
      </c>
    </row>
    <row r="11" spans="2:7" ht="18">
      <c r="B11" s="140" t="s">
        <v>113</v>
      </c>
      <c r="C11" s="116">
        <v>1998</v>
      </c>
      <c r="D11" s="116" t="s">
        <v>26</v>
      </c>
      <c r="E11" s="144"/>
      <c r="F11" s="116" t="s">
        <v>110</v>
      </c>
      <c r="G11" s="116" t="s">
        <v>41</v>
      </c>
    </row>
    <row r="12" spans="2:7" ht="18">
      <c r="B12" s="140" t="s">
        <v>153</v>
      </c>
      <c r="C12" s="116">
        <v>1998</v>
      </c>
      <c r="D12" s="116" t="s">
        <v>26</v>
      </c>
      <c r="E12" s="144"/>
      <c r="F12" s="116" t="s">
        <v>152</v>
      </c>
      <c r="G12" s="116" t="s">
        <v>28</v>
      </c>
    </row>
    <row r="13" spans="2:7" ht="18">
      <c r="B13" s="140" t="s">
        <v>47</v>
      </c>
      <c r="C13" s="116">
        <v>1998</v>
      </c>
      <c r="D13" s="116" t="s">
        <v>26</v>
      </c>
      <c r="E13" s="141"/>
      <c r="F13" s="116" t="s">
        <v>110</v>
      </c>
      <c r="G13" s="116" t="s">
        <v>41</v>
      </c>
    </row>
    <row r="14" ht="18">
      <c r="B14" s="136" t="s">
        <v>178</v>
      </c>
    </row>
    <row r="15" spans="2:8" ht="18">
      <c r="B15" s="140" t="s">
        <v>104</v>
      </c>
      <c r="C15" s="116">
        <v>1996</v>
      </c>
      <c r="D15" s="116">
        <v>2</v>
      </c>
      <c r="E15" s="141"/>
      <c r="F15" s="116" t="s">
        <v>102</v>
      </c>
      <c r="G15" s="116" t="s">
        <v>32</v>
      </c>
      <c r="H15" s="116"/>
    </row>
    <row r="16" spans="2:8" ht="18">
      <c r="B16" s="145" t="s">
        <v>22</v>
      </c>
      <c r="C16" s="116">
        <v>1999</v>
      </c>
      <c r="D16" s="116">
        <v>3</v>
      </c>
      <c r="E16" s="141"/>
      <c r="F16" s="116" t="s">
        <v>102</v>
      </c>
      <c r="G16" s="116" t="s">
        <v>32</v>
      </c>
      <c r="H16" s="116"/>
    </row>
    <row r="17" spans="2:8" ht="18">
      <c r="B17" s="145" t="s">
        <v>103</v>
      </c>
      <c r="C17" s="116">
        <v>1998</v>
      </c>
      <c r="D17" s="116">
        <v>3</v>
      </c>
      <c r="E17" s="141"/>
      <c r="F17" s="116" t="s">
        <v>102</v>
      </c>
      <c r="G17" s="116" t="s">
        <v>32</v>
      </c>
      <c r="H17" s="116"/>
    </row>
    <row r="18" spans="2:8" ht="18">
      <c r="B18" s="146" t="s">
        <v>99</v>
      </c>
      <c r="C18" s="115">
        <v>1998</v>
      </c>
      <c r="D18" s="115" t="s">
        <v>25</v>
      </c>
      <c r="E18" s="143"/>
      <c r="F18" s="115" t="s">
        <v>80</v>
      </c>
      <c r="G18" s="115" t="s">
        <v>81</v>
      </c>
      <c r="H18" s="116"/>
    </row>
    <row r="19" spans="2:8" ht="18">
      <c r="B19" s="145" t="s">
        <v>173</v>
      </c>
      <c r="C19" s="116">
        <v>1998</v>
      </c>
      <c r="D19" s="116" t="s">
        <v>26</v>
      </c>
      <c r="E19" s="141"/>
      <c r="F19" s="116" t="s">
        <v>152</v>
      </c>
      <c r="G19" s="147" t="s">
        <v>28</v>
      </c>
      <c r="H19" s="116"/>
    </row>
    <row r="20" spans="2:8" ht="18">
      <c r="B20" s="145" t="s">
        <v>114</v>
      </c>
      <c r="C20" s="116">
        <v>1998</v>
      </c>
      <c r="D20" s="116" t="s">
        <v>26</v>
      </c>
      <c r="E20" s="144"/>
      <c r="F20" s="116" t="s">
        <v>110</v>
      </c>
      <c r="G20" s="116" t="s">
        <v>41</v>
      </c>
      <c r="H20" s="116"/>
    </row>
    <row r="21" spans="2:8" ht="18">
      <c r="B21" s="145" t="s">
        <v>122</v>
      </c>
      <c r="C21" s="116">
        <v>1998</v>
      </c>
      <c r="D21" s="116" t="s">
        <v>26</v>
      </c>
      <c r="E21" s="144"/>
      <c r="F21" s="116" t="s">
        <v>121</v>
      </c>
      <c r="G21" s="116" t="s">
        <v>29</v>
      </c>
      <c r="H21" s="116"/>
    </row>
    <row r="22" spans="2:8" ht="18">
      <c r="B22" s="145" t="s">
        <v>137</v>
      </c>
      <c r="C22" s="116">
        <v>1999</v>
      </c>
      <c r="D22" s="116" t="s">
        <v>26</v>
      </c>
      <c r="E22" s="141"/>
      <c r="F22" s="116" t="s">
        <v>110</v>
      </c>
      <c r="G22" s="116" t="s">
        <v>133</v>
      </c>
      <c r="H22" s="116"/>
    </row>
    <row r="23" spans="2:8" ht="18">
      <c r="B23" s="145" t="s">
        <v>150</v>
      </c>
      <c r="C23" s="116">
        <v>1998</v>
      </c>
      <c r="D23" s="116" t="s">
        <v>26</v>
      </c>
      <c r="E23" s="141"/>
      <c r="F23" s="116" t="s">
        <v>110</v>
      </c>
      <c r="G23" s="147" t="s">
        <v>41</v>
      </c>
      <c r="H23" s="116"/>
    </row>
    <row r="24" spans="2:8" ht="18">
      <c r="B24" s="145" t="s">
        <v>115</v>
      </c>
      <c r="C24" s="116">
        <v>2000</v>
      </c>
      <c r="D24" s="116" t="s">
        <v>26</v>
      </c>
      <c r="E24" s="141"/>
      <c r="F24" s="116" t="s">
        <v>110</v>
      </c>
      <c r="G24" s="116" t="s">
        <v>41</v>
      </c>
      <c r="H24" s="116"/>
    </row>
    <row r="25" spans="2:8" ht="18">
      <c r="B25" s="145" t="s">
        <v>120</v>
      </c>
      <c r="C25" s="116">
        <v>1998</v>
      </c>
      <c r="D25" s="116" t="s">
        <v>26</v>
      </c>
      <c r="E25" s="141"/>
      <c r="F25" s="116" t="s">
        <v>121</v>
      </c>
      <c r="G25" s="116" t="s">
        <v>29</v>
      </c>
      <c r="H25" s="116"/>
    </row>
    <row r="26" spans="2:8" ht="18">
      <c r="B26" s="145" t="s">
        <v>187</v>
      </c>
      <c r="C26" s="116">
        <v>1999</v>
      </c>
      <c r="D26" s="116" t="s">
        <v>26</v>
      </c>
      <c r="E26" s="144"/>
      <c r="F26" s="116" t="s">
        <v>110</v>
      </c>
      <c r="G26" s="116" t="s">
        <v>133</v>
      </c>
      <c r="H26" s="116"/>
    </row>
    <row r="27" spans="2:8" ht="18">
      <c r="B27" s="145" t="s">
        <v>134</v>
      </c>
      <c r="C27" s="116">
        <v>1999</v>
      </c>
      <c r="D27" s="116" t="s">
        <v>26</v>
      </c>
      <c r="E27" s="141"/>
      <c r="F27" s="116" t="s">
        <v>110</v>
      </c>
      <c r="G27" s="116" t="s">
        <v>133</v>
      </c>
      <c r="H27" s="116"/>
    </row>
    <row r="28" spans="2:8" ht="18">
      <c r="B28" s="145" t="s">
        <v>174</v>
      </c>
      <c r="C28" s="116">
        <v>1999</v>
      </c>
      <c r="D28" s="116" t="s">
        <v>26</v>
      </c>
      <c r="E28" s="141"/>
      <c r="F28" s="116" t="s">
        <v>152</v>
      </c>
      <c r="G28" s="147" t="s">
        <v>28</v>
      </c>
      <c r="H28" s="116"/>
    </row>
    <row r="29" spans="2:8" ht="18">
      <c r="B29" s="145" t="s">
        <v>135</v>
      </c>
      <c r="C29" s="116">
        <v>1999</v>
      </c>
      <c r="D29" s="116" t="s">
        <v>26</v>
      </c>
      <c r="E29" s="141"/>
      <c r="F29" s="116" t="s">
        <v>110</v>
      </c>
      <c r="G29" s="116" t="s">
        <v>133</v>
      </c>
      <c r="H29" s="116"/>
    </row>
    <row r="30" spans="2:8" ht="18">
      <c r="B30" s="145" t="s">
        <v>136</v>
      </c>
      <c r="C30" s="116">
        <v>1999</v>
      </c>
      <c r="D30" s="116" t="s">
        <v>26</v>
      </c>
      <c r="E30" s="141"/>
      <c r="F30" s="116" t="s">
        <v>110</v>
      </c>
      <c r="G30" s="116" t="s">
        <v>133</v>
      </c>
      <c r="H30" s="116"/>
    </row>
    <row r="31" spans="2:8" ht="18">
      <c r="B31" s="145" t="s">
        <v>175</v>
      </c>
      <c r="C31" s="116">
        <v>1999</v>
      </c>
      <c r="D31" s="116" t="s">
        <v>26</v>
      </c>
      <c r="E31" s="141"/>
      <c r="F31" s="116" t="s">
        <v>152</v>
      </c>
      <c r="G31" s="147" t="s">
        <v>28</v>
      </c>
      <c r="H31" s="116"/>
    </row>
    <row r="32" spans="2:8" ht="18">
      <c r="B32" s="145" t="s">
        <v>138</v>
      </c>
      <c r="C32" s="116">
        <v>1999</v>
      </c>
      <c r="D32" s="116" t="s">
        <v>26</v>
      </c>
      <c r="E32" s="141"/>
      <c r="F32" s="116" t="s">
        <v>110</v>
      </c>
      <c r="G32" s="116" t="s">
        <v>133</v>
      </c>
      <c r="H32" s="116"/>
    </row>
    <row r="33" spans="2:8" ht="18">
      <c r="B33" s="145" t="s">
        <v>149</v>
      </c>
      <c r="C33" s="116">
        <v>1998</v>
      </c>
      <c r="D33" s="116" t="s">
        <v>26</v>
      </c>
      <c r="E33" s="141"/>
      <c r="F33" s="116" t="s">
        <v>110</v>
      </c>
      <c r="G33" s="116" t="s">
        <v>41</v>
      </c>
      <c r="H33" s="116"/>
    </row>
    <row r="34" spans="2:8" ht="18">
      <c r="B34" s="145" t="s">
        <v>139</v>
      </c>
      <c r="C34" s="116">
        <v>1999</v>
      </c>
      <c r="D34" s="116" t="s">
        <v>26</v>
      </c>
      <c r="E34" s="141"/>
      <c r="F34" s="116" t="s">
        <v>110</v>
      </c>
      <c r="G34" s="116" t="s">
        <v>133</v>
      </c>
      <c r="H34" s="116"/>
    </row>
    <row r="35" spans="2:8" ht="18">
      <c r="B35" s="145" t="s">
        <v>140</v>
      </c>
      <c r="C35" s="116">
        <v>1999</v>
      </c>
      <c r="D35" s="116" t="s">
        <v>26</v>
      </c>
      <c r="E35" s="141"/>
      <c r="F35" s="116" t="s">
        <v>110</v>
      </c>
      <c r="G35" s="116" t="s">
        <v>133</v>
      </c>
      <c r="H35" s="116"/>
    </row>
    <row r="36" spans="2:8" ht="18">
      <c r="B36" s="145" t="s">
        <v>141</v>
      </c>
      <c r="C36" s="116">
        <v>1999</v>
      </c>
      <c r="D36" s="116" t="s">
        <v>26</v>
      </c>
      <c r="E36" s="141"/>
      <c r="F36" s="116" t="s">
        <v>110</v>
      </c>
      <c r="G36" s="116" t="s">
        <v>133</v>
      </c>
      <c r="H36" s="116"/>
    </row>
    <row r="37" spans="2:8" ht="18">
      <c r="B37" s="148" t="s">
        <v>179</v>
      </c>
      <c r="C37" s="116"/>
      <c r="D37" s="116"/>
      <c r="E37" s="144"/>
      <c r="F37" s="116"/>
      <c r="G37" s="147"/>
      <c r="H37" s="116"/>
    </row>
    <row r="38" spans="2:7" ht="18">
      <c r="B38" s="149" t="s">
        <v>61</v>
      </c>
      <c r="C38" s="115">
        <v>1996</v>
      </c>
      <c r="D38" s="115">
        <v>1</v>
      </c>
      <c r="E38" s="139"/>
      <c r="F38" s="115" t="s">
        <v>110</v>
      </c>
      <c r="G38" s="115" t="s">
        <v>28</v>
      </c>
    </row>
    <row r="39" spans="2:7" ht="18">
      <c r="B39" s="140" t="s">
        <v>108</v>
      </c>
      <c r="C39" s="116">
        <v>1996</v>
      </c>
      <c r="D39" s="116">
        <v>3</v>
      </c>
      <c r="E39" s="139"/>
      <c r="F39" s="116" t="s">
        <v>102</v>
      </c>
      <c r="G39" s="116" t="s">
        <v>32</v>
      </c>
    </row>
    <row r="40" spans="2:7" ht="18">
      <c r="B40" s="140" t="s">
        <v>45</v>
      </c>
      <c r="C40" s="116">
        <v>1997</v>
      </c>
      <c r="D40" s="116">
        <v>3</v>
      </c>
      <c r="E40" s="139"/>
      <c r="F40" s="116" t="s">
        <v>156</v>
      </c>
      <c r="G40" s="116" t="s">
        <v>28</v>
      </c>
    </row>
    <row r="41" spans="2:7" ht="18">
      <c r="B41" s="150" t="s">
        <v>44</v>
      </c>
      <c r="C41" s="116">
        <v>1997</v>
      </c>
      <c r="D41" s="116">
        <v>3</v>
      </c>
      <c r="E41" s="139"/>
      <c r="F41" s="116" t="s">
        <v>152</v>
      </c>
      <c r="G41" s="116" t="s">
        <v>28</v>
      </c>
    </row>
    <row r="42" spans="2:7" ht="18">
      <c r="B42" s="140" t="s">
        <v>98</v>
      </c>
      <c r="C42" s="116">
        <v>1997</v>
      </c>
      <c r="D42" s="116" t="s">
        <v>96</v>
      </c>
      <c r="E42" s="139"/>
      <c r="F42" s="116" t="s">
        <v>80</v>
      </c>
      <c r="G42" s="116" t="s">
        <v>81</v>
      </c>
    </row>
    <row r="43" spans="2:7" ht="18">
      <c r="B43" s="150" t="s">
        <v>42</v>
      </c>
      <c r="C43" s="116">
        <v>1997</v>
      </c>
      <c r="D43" s="116" t="s">
        <v>96</v>
      </c>
      <c r="E43" s="139"/>
      <c r="F43" s="116" t="s">
        <v>110</v>
      </c>
      <c r="G43" s="116" t="s">
        <v>41</v>
      </c>
    </row>
    <row r="44" spans="2:7" ht="18">
      <c r="B44" s="140" t="s">
        <v>48</v>
      </c>
      <c r="C44" s="116">
        <v>1997</v>
      </c>
      <c r="D44" s="116" t="s">
        <v>96</v>
      </c>
      <c r="E44" s="139"/>
      <c r="F44" s="116" t="s">
        <v>116</v>
      </c>
      <c r="G44" s="116" t="s">
        <v>31</v>
      </c>
    </row>
    <row r="45" spans="2:7" ht="18">
      <c r="B45" s="150" t="s">
        <v>46</v>
      </c>
      <c r="C45" s="116">
        <v>1997</v>
      </c>
      <c r="D45" s="116" t="s">
        <v>96</v>
      </c>
      <c r="E45" s="139"/>
      <c r="F45" s="116" t="s">
        <v>110</v>
      </c>
      <c r="G45" s="116" t="s">
        <v>41</v>
      </c>
    </row>
    <row r="46" spans="2:7" ht="18">
      <c r="B46" s="150" t="s">
        <v>43</v>
      </c>
      <c r="C46" s="116">
        <v>1997</v>
      </c>
      <c r="D46" s="116" t="s">
        <v>96</v>
      </c>
      <c r="E46" s="139"/>
      <c r="F46" s="116" t="s">
        <v>110</v>
      </c>
      <c r="G46" s="116" t="s">
        <v>41</v>
      </c>
    </row>
    <row r="47" spans="2:7" ht="18">
      <c r="B47" s="140" t="s">
        <v>62</v>
      </c>
      <c r="C47" s="116">
        <v>1996</v>
      </c>
      <c r="D47" s="116" t="s">
        <v>117</v>
      </c>
      <c r="E47" s="139"/>
      <c r="F47" s="116" t="s">
        <v>116</v>
      </c>
      <c r="G47" s="116" t="s">
        <v>31</v>
      </c>
    </row>
    <row r="48" spans="2:7" ht="18">
      <c r="B48" s="140" t="s">
        <v>167</v>
      </c>
      <c r="C48" s="116">
        <v>1996</v>
      </c>
      <c r="D48" s="116" t="s">
        <v>117</v>
      </c>
      <c r="E48" s="139"/>
      <c r="F48" s="116" t="s">
        <v>168</v>
      </c>
      <c r="G48" s="116" t="s">
        <v>28</v>
      </c>
    </row>
    <row r="49" spans="2:7" ht="18">
      <c r="B49" s="140" t="s">
        <v>109</v>
      </c>
      <c r="C49" s="116">
        <v>1996</v>
      </c>
      <c r="D49" s="116" t="s">
        <v>26</v>
      </c>
      <c r="E49" s="139"/>
      <c r="F49" s="116" t="s">
        <v>102</v>
      </c>
      <c r="G49" s="116" t="s">
        <v>32</v>
      </c>
    </row>
    <row r="50" spans="2:7" ht="18">
      <c r="B50" s="140" t="s">
        <v>171</v>
      </c>
      <c r="C50" s="116">
        <v>1996</v>
      </c>
      <c r="D50" s="116" t="s">
        <v>117</v>
      </c>
      <c r="E50" s="139"/>
      <c r="F50" s="116" t="s">
        <v>172</v>
      </c>
      <c r="G50" s="116" t="s">
        <v>28</v>
      </c>
    </row>
    <row r="51" spans="2:5" ht="18">
      <c r="B51" s="151" t="s">
        <v>180</v>
      </c>
      <c r="C51" s="139"/>
      <c r="D51" s="152"/>
      <c r="E51" s="139"/>
    </row>
    <row r="52" spans="2:7" ht="18">
      <c r="B52" s="142" t="s">
        <v>104</v>
      </c>
      <c r="C52" s="115">
        <v>1996</v>
      </c>
      <c r="D52" s="115">
        <v>2</v>
      </c>
      <c r="E52" s="139"/>
      <c r="F52" s="115" t="s">
        <v>102</v>
      </c>
      <c r="G52" s="115" t="s">
        <v>32</v>
      </c>
    </row>
    <row r="53" spans="2:7" ht="18">
      <c r="B53" s="142" t="s">
        <v>23</v>
      </c>
      <c r="C53" s="115">
        <v>1997</v>
      </c>
      <c r="D53" s="115">
        <v>2</v>
      </c>
      <c r="E53" s="139"/>
      <c r="F53" s="115" t="s">
        <v>145</v>
      </c>
      <c r="G53" s="115" t="s">
        <v>30</v>
      </c>
    </row>
    <row r="54" spans="2:7" ht="18">
      <c r="B54" s="145" t="s">
        <v>103</v>
      </c>
      <c r="C54" s="116">
        <v>1998</v>
      </c>
      <c r="D54" s="116">
        <v>3</v>
      </c>
      <c r="E54" s="139"/>
      <c r="F54" s="115" t="s">
        <v>102</v>
      </c>
      <c r="G54" s="115" t="s">
        <v>32</v>
      </c>
    </row>
    <row r="55" spans="2:7" ht="18">
      <c r="B55" s="140" t="s">
        <v>54</v>
      </c>
      <c r="C55" s="116">
        <v>1996</v>
      </c>
      <c r="D55" s="116">
        <v>3</v>
      </c>
      <c r="E55" s="139"/>
      <c r="F55" s="116" t="s">
        <v>152</v>
      </c>
      <c r="G55" s="116" t="s">
        <v>28</v>
      </c>
    </row>
    <row r="56" spans="2:7" ht="18">
      <c r="B56" s="140" t="s">
        <v>64</v>
      </c>
      <c r="C56" s="116">
        <v>1996</v>
      </c>
      <c r="D56" s="116">
        <v>3</v>
      </c>
      <c r="E56" s="139"/>
      <c r="F56" s="153" t="s">
        <v>119</v>
      </c>
      <c r="G56" s="116" t="s">
        <v>29</v>
      </c>
    </row>
    <row r="57" spans="2:7" ht="18">
      <c r="B57" s="154" t="s">
        <v>164</v>
      </c>
      <c r="C57" s="155">
        <v>1996</v>
      </c>
      <c r="D57" s="119">
        <v>3</v>
      </c>
      <c r="E57" s="139"/>
      <c r="F57" s="119" t="s">
        <v>152</v>
      </c>
      <c r="G57" s="119" t="s">
        <v>28</v>
      </c>
    </row>
    <row r="58" spans="2:7" ht="18">
      <c r="B58" s="140" t="s">
        <v>106</v>
      </c>
      <c r="C58" s="116">
        <v>1996</v>
      </c>
      <c r="D58" s="116">
        <v>3</v>
      </c>
      <c r="E58" s="139"/>
      <c r="F58" s="116" t="s">
        <v>102</v>
      </c>
      <c r="G58" s="116" t="s">
        <v>32</v>
      </c>
    </row>
    <row r="59" spans="2:7" ht="18">
      <c r="B59" s="140" t="s">
        <v>118</v>
      </c>
      <c r="C59" s="116">
        <v>1996</v>
      </c>
      <c r="D59" s="116">
        <v>3</v>
      </c>
      <c r="E59" s="139"/>
      <c r="F59" s="153" t="s">
        <v>119</v>
      </c>
      <c r="G59" s="116" t="s">
        <v>29</v>
      </c>
    </row>
    <row r="60" spans="2:7" ht="18">
      <c r="B60" s="140" t="s">
        <v>86</v>
      </c>
      <c r="C60" s="116">
        <v>1997</v>
      </c>
      <c r="D60" s="116" t="s">
        <v>87</v>
      </c>
      <c r="E60" s="139"/>
      <c r="F60" s="116" t="s">
        <v>80</v>
      </c>
      <c r="G60" s="116" t="s">
        <v>81</v>
      </c>
    </row>
    <row r="61" spans="2:7" ht="18">
      <c r="B61" s="154" t="s">
        <v>165</v>
      </c>
      <c r="C61" s="155">
        <v>1997</v>
      </c>
      <c r="D61" s="119" t="s">
        <v>26</v>
      </c>
      <c r="F61" s="119" t="s">
        <v>152</v>
      </c>
      <c r="G61" s="119" t="s">
        <v>28</v>
      </c>
    </row>
    <row r="62" spans="2:7" ht="18">
      <c r="B62" s="140" t="s">
        <v>24</v>
      </c>
      <c r="C62" s="116">
        <v>1996</v>
      </c>
      <c r="D62" s="116" t="s">
        <v>117</v>
      </c>
      <c r="E62" s="139"/>
      <c r="F62" s="116" t="s">
        <v>116</v>
      </c>
      <c r="G62" s="116" t="s">
        <v>31</v>
      </c>
    </row>
    <row r="63" spans="2:7" ht="18">
      <c r="B63" s="140" t="s">
        <v>161</v>
      </c>
      <c r="C63" s="116">
        <v>1996</v>
      </c>
      <c r="D63" s="116">
        <v>3</v>
      </c>
      <c r="E63" s="139"/>
      <c r="F63" s="116" t="s">
        <v>152</v>
      </c>
      <c r="G63" s="116" t="s">
        <v>28</v>
      </c>
    </row>
    <row r="64" spans="2:7" ht="18">
      <c r="B64" s="140" t="s">
        <v>123</v>
      </c>
      <c r="C64" s="116">
        <v>1996</v>
      </c>
      <c r="D64" s="116" t="s">
        <v>26</v>
      </c>
      <c r="E64" s="139"/>
      <c r="F64" s="153" t="s">
        <v>119</v>
      </c>
      <c r="G64" s="116" t="s">
        <v>29</v>
      </c>
    </row>
    <row r="65" spans="2:7" ht="18">
      <c r="B65" s="145" t="s">
        <v>99</v>
      </c>
      <c r="C65" s="116">
        <v>1998</v>
      </c>
      <c r="D65" s="116" t="s">
        <v>96</v>
      </c>
      <c r="E65" s="139"/>
      <c r="F65" s="116" t="s">
        <v>80</v>
      </c>
      <c r="G65" s="116" t="s">
        <v>81</v>
      </c>
    </row>
    <row r="66" spans="2:7" ht="18">
      <c r="B66" s="140" t="s">
        <v>162</v>
      </c>
      <c r="C66" s="116">
        <v>1996</v>
      </c>
      <c r="D66" s="116" t="s">
        <v>26</v>
      </c>
      <c r="F66" s="116" t="s">
        <v>152</v>
      </c>
      <c r="G66" s="116" t="s">
        <v>28</v>
      </c>
    </row>
    <row r="67" spans="2:7" ht="18">
      <c r="B67" s="140" t="s">
        <v>55</v>
      </c>
      <c r="C67" s="116">
        <v>1996</v>
      </c>
      <c r="D67" s="116" t="s">
        <v>117</v>
      </c>
      <c r="E67" s="139"/>
      <c r="F67" s="116" t="s">
        <v>116</v>
      </c>
      <c r="G67" s="116" t="s">
        <v>31</v>
      </c>
    </row>
    <row r="68" spans="2:7" ht="18">
      <c r="B68" s="140" t="s">
        <v>100</v>
      </c>
      <c r="C68" s="116">
        <v>1997</v>
      </c>
      <c r="D68" s="116" t="s">
        <v>96</v>
      </c>
      <c r="E68" s="139"/>
      <c r="F68" s="116" t="s">
        <v>80</v>
      </c>
      <c r="G68" s="116" t="s">
        <v>81</v>
      </c>
    </row>
    <row r="69" spans="2:7" ht="18">
      <c r="B69" s="140" t="s">
        <v>124</v>
      </c>
      <c r="C69" s="116">
        <v>1997</v>
      </c>
      <c r="D69" s="116" t="s">
        <v>26</v>
      </c>
      <c r="E69" s="139"/>
      <c r="F69" s="153" t="s">
        <v>119</v>
      </c>
      <c r="G69" s="116" t="s">
        <v>29</v>
      </c>
    </row>
    <row r="70" spans="2:7" ht="18">
      <c r="B70" s="140" t="s">
        <v>163</v>
      </c>
      <c r="C70" s="116">
        <v>1997</v>
      </c>
      <c r="D70" s="116">
        <v>3</v>
      </c>
      <c r="E70" s="139"/>
      <c r="F70" s="116" t="s">
        <v>152</v>
      </c>
      <c r="G70" s="116" t="s">
        <v>28</v>
      </c>
    </row>
    <row r="71" ht="18">
      <c r="B71" s="136" t="s">
        <v>181</v>
      </c>
    </row>
    <row r="72" spans="2:7" ht="18">
      <c r="B72" s="150" t="s">
        <v>61</v>
      </c>
      <c r="C72" s="116">
        <v>1996</v>
      </c>
      <c r="D72" s="116">
        <v>1</v>
      </c>
      <c r="F72" s="115" t="s">
        <v>110</v>
      </c>
      <c r="G72" s="115" t="s">
        <v>28</v>
      </c>
    </row>
    <row r="73" spans="2:7" ht="18">
      <c r="B73" s="140" t="s">
        <v>108</v>
      </c>
      <c r="C73" s="116">
        <v>1996</v>
      </c>
      <c r="D73" s="116">
        <v>3</v>
      </c>
      <c r="F73" s="115" t="s">
        <v>102</v>
      </c>
      <c r="G73" s="115" t="s">
        <v>32</v>
      </c>
    </row>
    <row r="74" spans="2:7" ht="18">
      <c r="B74" s="150" t="s">
        <v>97</v>
      </c>
      <c r="C74" s="116">
        <v>1997</v>
      </c>
      <c r="D74" s="116" t="s">
        <v>85</v>
      </c>
      <c r="F74" s="116" t="s">
        <v>80</v>
      </c>
      <c r="G74" s="116" t="s">
        <v>81</v>
      </c>
    </row>
    <row r="75" spans="2:7" ht="18">
      <c r="B75" s="142" t="s">
        <v>45</v>
      </c>
      <c r="C75" s="115">
        <v>1997</v>
      </c>
      <c r="D75" s="115">
        <v>3</v>
      </c>
      <c r="F75" s="115" t="s">
        <v>156</v>
      </c>
      <c r="G75" s="115" t="s">
        <v>28</v>
      </c>
    </row>
    <row r="76" spans="2:7" ht="18">
      <c r="B76" s="150" t="s">
        <v>44</v>
      </c>
      <c r="C76" s="116">
        <v>1997</v>
      </c>
      <c r="D76" s="116">
        <v>3</v>
      </c>
      <c r="F76" s="116" t="s">
        <v>152</v>
      </c>
      <c r="G76" s="116" t="s">
        <v>28</v>
      </c>
    </row>
    <row r="77" spans="2:7" ht="18">
      <c r="B77" s="140" t="s">
        <v>95</v>
      </c>
      <c r="C77" s="116">
        <v>1998</v>
      </c>
      <c r="D77" s="116" t="s">
        <v>96</v>
      </c>
      <c r="F77" s="116" t="s">
        <v>80</v>
      </c>
      <c r="G77" s="116" t="s">
        <v>81</v>
      </c>
    </row>
    <row r="78" spans="2:7" ht="18">
      <c r="B78" s="140" t="s">
        <v>109</v>
      </c>
      <c r="C78" s="116">
        <v>1996</v>
      </c>
      <c r="D78" s="116" t="s">
        <v>26</v>
      </c>
      <c r="F78" s="116" t="s">
        <v>102</v>
      </c>
      <c r="G78" s="116" t="s">
        <v>32</v>
      </c>
    </row>
    <row r="79" spans="2:7" ht="18">
      <c r="B79" s="140" t="s">
        <v>98</v>
      </c>
      <c r="C79" s="116">
        <v>1997</v>
      </c>
      <c r="D79" s="116" t="s">
        <v>96</v>
      </c>
      <c r="F79" s="116" t="s">
        <v>80</v>
      </c>
      <c r="G79" s="116" t="s">
        <v>81</v>
      </c>
    </row>
    <row r="80" spans="2:7" ht="18">
      <c r="B80" s="140" t="s">
        <v>48</v>
      </c>
      <c r="C80" s="116">
        <v>1997</v>
      </c>
      <c r="D80" s="116" t="s">
        <v>96</v>
      </c>
      <c r="F80" s="116" t="s">
        <v>116</v>
      </c>
      <c r="G80" s="116" t="s">
        <v>31</v>
      </c>
    </row>
    <row r="81" spans="2:7" ht="18">
      <c r="B81" s="140" t="s">
        <v>167</v>
      </c>
      <c r="C81" s="116">
        <v>1996</v>
      </c>
      <c r="D81" s="116" t="s">
        <v>117</v>
      </c>
      <c r="F81" s="116" t="s">
        <v>168</v>
      </c>
      <c r="G81" s="116" t="s">
        <v>28</v>
      </c>
    </row>
    <row r="82" spans="2:7" ht="18">
      <c r="B82" s="140" t="s">
        <v>171</v>
      </c>
      <c r="C82" s="116">
        <v>1996</v>
      </c>
      <c r="D82" s="116" t="s">
        <v>117</v>
      </c>
      <c r="F82" s="116" t="s">
        <v>172</v>
      </c>
      <c r="G82" s="116" t="s">
        <v>28</v>
      </c>
    </row>
    <row r="83" spans="2:7" ht="18">
      <c r="B83" s="140" t="s">
        <v>62</v>
      </c>
      <c r="C83" s="116">
        <v>1996</v>
      </c>
      <c r="D83" s="116" t="s">
        <v>117</v>
      </c>
      <c r="F83" s="116" t="s">
        <v>116</v>
      </c>
      <c r="G83" s="116" t="s">
        <v>31</v>
      </c>
    </row>
    <row r="84" ht="18">
      <c r="B84" s="136" t="s">
        <v>182</v>
      </c>
    </row>
    <row r="85" spans="2:7" ht="18">
      <c r="B85" s="142" t="s">
        <v>104</v>
      </c>
      <c r="C85" s="115">
        <v>1996</v>
      </c>
      <c r="D85" s="115">
        <v>2</v>
      </c>
      <c r="F85" s="115" t="s">
        <v>102</v>
      </c>
      <c r="G85" s="115" t="s">
        <v>32</v>
      </c>
    </row>
    <row r="86" spans="2:7" ht="18">
      <c r="B86" s="142" t="s">
        <v>23</v>
      </c>
      <c r="C86" s="115">
        <v>1997</v>
      </c>
      <c r="D86" s="115">
        <v>2</v>
      </c>
      <c r="F86" s="115" t="s">
        <v>145</v>
      </c>
      <c r="G86" s="115" t="s">
        <v>30</v>
      </c>
    </row>
    <row r="87" spans="2:7" ht="18">
      <c r="B87" s="145" t="s">
        <v>103</v>
      </c>
      <c r="C87" s="116">
        <v>1998</v>
      </c>
      <c r="D87" s="116">
        <v>3</v>
      </c>
      <c r="F87" s="115" t="s">
        <v>102</v>
      </c>
      <c r="G87" s="115" t="s">
        <v>32</v>
      </c>
    </row>
    <row r="88" spans="2:7" ht="18">
      <c r="B88" s="140" t="s">
        <v>86</v>
      </c>
      <c r="C88" s="116">
        <v>1997</v>
      </c>
      <c r="D88" s="116" t="s">
        <v>87</v>
      </c>
      <c r="F88" s="116" t="s">
        <v>80</v>
      </c>
      <c r="G88" s="116" t="s">
        <v>81</v>
      </c>
    </row>
    <row r="89" spans="2:7" ht="18">
      <c r="B89" s="140" t="s">
        <v>64</v>
      </c>
      <c r="C89" s="116">
        <v>1996</v>
      </c>
      <c r="D89" s="116">
        <v>3</v>
      </c>
      <c r="F89" s="153" t="s">
        <v>119</v>
      </c>
      <c r="G89" s="116" t="s">
        <v>29</v>
      </c>
    </row>
    <row r="90" spans="2:7" ht="18">
      <c r="B90" s="140" t="s">
        <v>54</v>
      </c>
      <c r="C90" s="116">
        <v>1996</v>
      </c>
      <c r="D90" s="116">
        <v>3</v>
      </c>
      <c r="F90" s="116" t="s">
        <v>152</v>
      </c>
      <c r="G90" s="116" t="s">
        <v>28</v>
      </c>
    </row>
    <row r="91" spans="2:7" ht="18">
      <c r="B91" s="140" t="s">
        <v>106</v>
      </c>
      <c r="C91" s="116">
        <v>1996</v>
      </c>
      <c r="D91" s="116">
        <v>3</v>
      </c>
      <c r="F91" s="116" t="s">
        <v>102</v>
      </c>
      <c r="G91" s="116" t="s">
        <v>32</v>
      </c>
    </row>
    <row r="92" spans="2:7" ht="18">
      <c r="B92" s="140" t="s">
        <v>118</v>
      </c>
      <c r="C92" s="116">
        <v>1996</v>
      </c>
      <c r="D92" s="116">
        <v>3</v>
      </c>
      <c r="F92" s="153" t="s">
        <v>119</v>
      </c>
      <c r="G92" s="116" t="s">
        <v>29</v>
      </c>
    </row>
    <row r="93" spans="2:7" ht="18">
      <c r="B93" s="154" t="s">
        <v>165</v>
      </c>
      <c r="C93" s="155">
        <v>1997</v>
      </c>
      <c r="D93" s="119" t="s">
        <v>26</v>
      </c>
      <c r="F93" s="119" t="s">
        <v>152</v>
      </c>
      <c r="G93" s="119" t="s">
        <v>28</v>
      </c>
    </row>
    <row r="94" spans="2:7" ht="18">
      <c r="B94" s="140" t="s">
        <v>100</v>
      </c>
      <c r="C94" s="116">
        <v>1997</v>
      </c>
      <c r="D94" s="116" t="s">
        <v>96</v>
      </c>
      <c r="F94" s="116" t="s">
        <v>80</v>
      </c>
      <c r="G94" s="116" t="s">
        <v>81</v>
      </c>
    </row>
    <row r="95" spans="2:7" ht="18">
      <c r="B95" s="140" t="s">
        <v>161</v>
      </c>
      <c r="C95" s="116">
        <v>1996</v>
      </c>
      <c r="D95" s="116">
        <v>3</v>
      </c>
      <c r="F95" s="116" t="s">
        <v>152</v>
      </c>
      <c r="G95" s="116" t="s">
        <v>28</v>
      </c>
    </row>
    <row r="96" spans="2:7" ht="18">
      <c r="B96" s="145" t="s">
        <v>99</v>
      </c>
      <c r="C96" s="116">
        <v>1998</v>
      </c>
      <c r="D96" s="116" t="s">
        <v>96</v>
      </c>
      <c r="F96" s="116" t="s">
        <v>80</v>
      </c>
      <c r="G96" s="116" t="s">
        <v>81</v>
      </c>
    </row>
    <row r="97" spans="2:7" ht="18">
      <c r="B97" s="154" t="s">
        <v>164</v>
      </c>
      <c r="C97" s="155">
        <v>1996</v>
      </c>
      <c r="D97" s="119">
        <v>3</v>
      </c>
      <c r="F97" s="119" t="s">
        <v>152</v>
      </c>
      <c r="G97" s="119" t="s">
        <v>28</v>
      </c>
    </row>
    <row r="98" spans="2:7" ht="18">
      <c r="B98" s="140" t="s">
        <v>162</v>
      </c>
      <c r="C98" s="116">
        <v>1996</v>
      </c>
      <c r="D98" s="116" t="s">
        <v>26</v>
      </c>
      <c r="F98" s="116" t="s">
        <v>152</v>
      </c>
      <c r="G98" s="116" t="s">
        <v>28</v>
      </c>
    </row>
    <row r="99" spans="2:7" ht="18">
      <c r="B99" s="140" t="s">
        <v>123</v>
      </c>
      <c r="C99" s="116">
        <v>1996</v>
      </c>
      <c r="D99" s="116" t="s">
        <v>26</v>
      </c>
      <c r="F99" s="153" t="s">
        <v>119</v>
      </c>
      <c r="G99" s="116" t="s">
        <v>29</v>
      </c>
    </row>
    <row r="100" spans="2:7" ht="18">
      <c r="B100" s="140" t="s">
        <v>24</v>
      </c>
      <c r="C100" s="116">
        <v>1996</v>
      </c>
      <c r="D100" s="116" t="s">
        <v>117</v>
      </c>
      <c r="F100" s="116" t="s">
        <v>116</v>
      </c>
      <c r="G100" s="116" t="s">
        <v>31</v>
      </c>
    </row>
    <row r="101" spans="2:7" ht="18">
      <c r="B101" s="140" t="s">
        <v>124</v>
      </c>
      <c r="C101" s="116">
        <v>1997</v>
      </c>
      <c r="D101" s="116" t="s">
        <v>26</v>
      </c>
      <c r="F101" s="153" t="s">
        <v>119</v>
      </c>
      <c r="G101" s="116" t="s">
        <v>29</v>
      </c>
    </row>
    <row r="102" spans="2:7" ht="18">
      <c r="B102" s="140" t="s">
        <v>55</v>
      </c>
      <c r="C102" s="116">
        <v>1996</v>
      </c>
      <c r="D102" s="116" t="s">
        <v>117</v>
      </c>
      <c r="F102" s="116" t="s">
        <v>116</v>
      </c>
      <c r="G102" s="116" t="s">
        <v>31</v>
      </c>
    </row>
    <row r="103" spans="2:7" ht="18">
      <c r="B103" s="140" t="s">
        <v>163</v>
      </c>
      <c r="C103" s="116">
        <v>1997</v>
      </c>
      <c r="D103" s="116">
        <v>3</v>
      </c>
      <c r="F103" s="116" t="s">
        <v>152</v>
      </c>
      <c r="G103" s="116" t="s">
        <v>28</v>
      </c>
    </row>
    <row r="104" ht="18">
      <c r="B104" s="136" t="s">
        <v>183</v>
      </c>
    </row>
    <row r="105" spans="2:7" ht="18">
      <c r="B105" s="142" t="s">
        <v>127</v>
      </c>
      <c r="C105" s="115">
        <v>1998</v>
      </c>
      <c r="D105" s="115">
        <v>1</v>
      </c>
      <c r="F105" s="116" t="s">
        <v>126</v>
      </c>
      <c r="G105" s="116" t="s">
        <v>29</v>
      </c>
    </row>
    <row r="106" spans="2:7" ht="18">
      <c r="B106" s="156" t="s">
        <v>148</v>
      </c>
      <c r="C106" s="118">
        <v>1984</v>
      </c>
      <c r="D106" s="118">
        <v>1</v>
      </c>
      <c r="F106" s="118" t="s">
        <v>27</v>
      </c>
      <c r="G106" s="118"/>
    </row>
    <row r="107" spans="2:7" ht="18">
      <c r="B107" s="154" t="s">
        <v>157</v>
      </c>
      <c r="C107" s="118">
        <v>1994</v>
      </c>
      <c r="D107" s="118">
        <v>1</v>
      </c>
      <c r="F107" s="119" t="s">
        <v>152</v>
      </c>
      <c r="G107" s="119" t="s">
        <v>158</v>
      </c>
    </row>
    <row r="108" spans="2:7" ht="18">
      <c r="B108" s="154" t="s">
        <v>38</v>
      </c>
      <c r="C108" s="118">
        <v>1994</v>
      </c>
      <c r="D108" s="118">
        <v>1</v>
      </c>
      <c r="F108" s="119" t="s">
        <v>152</v>
      </c>
      <c r="G108" s="119" t="s">
        <v>28</v>
      </c>
    </row>
    <row r="109" spans="2:7" ht="18">
      <c r="B109" s="140" t="s">
        <v>146</v>
      </c>
      <c r="C109" s="116">
        <v>1995</v>
      </c>
      <c r="D109" s="116">
        <v>2</v>
      </c>
      <c r="F109" s="116" t="s">
        <v>145</v>
      </c>
      <c r="G109" s="116" t="s">
        <v>30</v>
      </c>
    </row>
    <row r="110" spans="2:7" ht="18">
      <c r="B110" s="156" t="s">
        <v>159</v>
      </c>
      <c r="C110" s="118">
        <v>1993</v>
      </c>
      <c r="D110" s="118">
        <v>2</v>
      </c>
      <c r="F110" s="118" t="s">
        <v>160</v>
      </c>
      <c r="G110" s="118" t="s">
        <v>28</v>
      </c>
    </row>
    <row r="111" spans="2:7" ht="18">
      <c r="B111" s="140" t="s">
        <v>63</v>
      </c>
      <c r="C111" s="116">
        <v>1995</v>
      </c>
      <c r="D111" s="116">
        <v>3</v>
      </c>
      <c r="F111" s="116" t="s">
        <v>102</v>
      </c>
      <c r="G111" s="116" t="s">
        <v>32</v>
      </c>
    </row>
    <row r="112" spans="2:10" ht="18">
      <c r="B112" s="157" t="s">
        <v>125</v>
      </c>
      <c r="C112" s="158">
        <v>1993</v>
      </c>
      <c r="D112" s="158" t="s">
        <v>26</v>
      </c>
      <c r="F112" s="158" t="s">
        <v>126</v>
      </c>
      <c r="G112" s="158" t="s">
        <v>29</v>
      </c>
      <c r="H112" s="159"/>
      <c r="I112" s="159"/>
      <c r="J112" s="159"/>
    </row>
    <row r="113" spans="2:7" ht="18">
      <c r="B113" s="140" t="s">
        <v>92</v>
      </c>
      <c r="C113" s="116">
        <v>1995</v>
      </c>
      <c r="D113" s="116">
        <v>2</v>
      </c>
      <c r="E113" s="139"/>
      <c r="F113" s="116" t="s">
        <v>89</v>
      </c>
      <c r="G113" s="116" t="s">
        <v>197</v>
      </c>
    </row>
    <row r="114" spans="2:10" ht="18">
      <c r="B114" s="136" t="s">
        <v>184</v>
      </c>
      <c r="F114" s="138"/>
      <c r="G114" s="138"/>
      <c r="H114" s="138"/>
      <c r="I114" s="138"/>
      <c r="J114" s="138"/>
    </row>
    <row r="115" spans="2:7" ht="18">
      <c r="B115" s="156" t="s">
        <v>132</v>
      </c>
      <c r="C115" s="118">
        <v>1988</v>
      </c>
      <c r="D115" s="118">
        <v>1</v>
      </c>
      <c r="F115" s="115" t="s">
        <v>126</v>
      </c>
      <c r="G115" s="115" t="s">
        <v>29</v>
      </c>
    </row>
    <row r="116" spans="2:7" ht="18">
      <c r="B116" s="156" t="s">
        <v>166</v>
      </c>
      <c r="C116" s="118">
        <v>1994</v>
      </c>
      <c r="D116" s="118">
        <v>2</v>
      </c>
      <c r="F116" s="116" t="s">
        <v>152</v>
      </c>
      <c r="G116" s="116" t="s">
        <v>28</v>
      </c>
    </row>
    <row r="117" spans="2:7" ht="18">
      <c r="B117" s="140" t="s">
        <v>49</v>
      </c>
      <c r="C117" s="116">
        <v>1995</v>
      </c>
      <c r="D117" s="116">
        <v>2</v>
      </c>
      <c r="F117" s="115" t="s">
        <v>80</v>
      </c>
      <c r="G117" s="115" t="s">
        <v>81</v>
      </c>
    </row>
    <row r="118" spans="2:7" ht="18">
      <c r="B118" s="156" t="s">
        <v>33</v>
      </c>
      <c r="C118" s="118">
        <v>1994</v>
      </c>
      <c r="D118" s="118">
        <v>2</v>
      </c>
      <c r="F118" s="116" t="s">
        <v>145</v>
      </c>
      <c r="G118" s="116" t="s">
        <v>30</v>
      </c>
    </row>
    <row r="119" spans="2:7" ht="18">
      <c r="B119" s="156" t="s">
        <v>36</v>
      </c>
      <c r="C119" s="118">
        <v>1993</v>
      </c>
      <c r="D119" s="118">
        <v>2</v>
      </c>
      <c r="F119" s="116" t="s">
        <v>142</v>
      </c>
      <c r="G119" s="116" t="s">
        <v>37</v>
      </c>
    </row>
    <row r="120" spans="2:7" ht="18">
      <c r="B120" s="140" t="s">
        <v>169</v>
      </c>
      <c r="C120" s="116">
        <v>1993</v>
      </c>
      <c r="D120" s="116">
        <v>2</v>
      </c>
      <c r="F120" s="116" t="s">
        <v>152</v>
      </c>
      <c r="G120" s="116" t="s">
        <v>28</v>
      </c>
    </row>
    <row r="121" spans="2:7" ht="18">
      <c r="B121" s="140" t="s">
        <v>50</v>
      </c>
      <c r="C121" s="116">
        <v>1995</v>
      </c>
      <c r="D121" s="116">
        <v>2</v>
      </c>
      <c r="F121" s="115" t="s">
        <v>80</v>
      </c>
      <c r="G121" s="115" t="s">
        <v>81</v>
      </c>
    </row>
    <row r="122" spans="2:7" ht="18">
      <c r="B122" s="140" t="s">
        <v>107</v>
      </c>
      <c r="C122" s="116">
        <v>1995</v>
      </c>
      <c r="D122" s="116">
        <v>2</v>
      </c>
      <c r="F122" s="115" t="s">
        <v>102</v>
      </c>
      <c r="G122" s="115" t="s">
        <v>32</v>
      </c>
    </row>
    <row r="123" spans="2:7" ht="18">
      <c r="B123" s="156" t="s">
        <v>56</v>
      </c>
      <c r="C123" s="118">
        <v>1991</v>
      </c>
      <c r="D123" s="118">
        <v>2</v>
      </c>
      <c r="F123" s="116" t="s">
        <v>152</v>
      </c>
      <c r="G123" s="116" t="s">
        <v>28</v>
      </c>
    </row>
    <row r="124" spans="2:7" ht="18">
      <c r="B124" s="140" t="s">
        <v>83</v>
      </c>
      <c r="C124" s="116">
        <v>1995</v>
      </c>
      <c r="D124" s="116">
        <v>2</v>
      </c>
      <c r="F124" s="115" t="s">
        <v>80</v>
      </c>
      <c r="G124" s="115" t="s">
        <v>81</v>
      </c>
    </row>
    <row r="125" spans="2:7" ht="18">
      <c r="B125" s="140" t="s">
        <v>35</v>
      </c>
      <c r="C125" s="116">
        <v>1993</v>
      </c>
      <c r="D125" s="116">
        <v>2</v>
      </c>
      <c r="F125" s="116" t="s">
        <v>160</v>
      </c>
      <c r="G125" s="116" t="s">
        <v>28</v>
      </c>
    </row>
    <row r="126" spans="2:7" ht="18">
      <c r="B126" s="140" t="s">
        <v>52</v>
      </c>
      <c r="C126" s="116">
        <v>1995</v>
      </c>
      <c r="D126" s="116">
        <v>2</v>
      </c>
      <c r="F126" s="116" t="s">
        <v>110</v>
      </c>
      <c r="G126" s="116" t="s">
        <v>41</v>
      </c>
    </row>
    <row r="127" spans="2:7" ht="18">
      <c r="B127" s="140" t="s">
        <v>93</v>
      </c>
      <c r="C127" s="116">
        <v>1995</v>
      </c>
      <c r="D127" s="116">
        <v>3</v>
      </c>
      <c r="F127" s="116" t="s">
        <v>89</v>
      </c>
      <c r="G127" s="116" t="s">
        <v>90</v>
      </c>
    </row>
    <row r="128" spans="2:7" ht="18">
      <c r="B128" s="140" t="s">
        <v>84</v>
      </c>
      <c r="C128" s="116">
        <v>1995</v>
      </c>
      <c r="D128" s="116" t="s">
        <v>85</v>
      </c>
      <c r="F128" s="116" t="s">
        <v>80</v>
      </c>
      <c r="G128" s="116" t="s">
        <v>81</v>
      </c>
    </row>
    <row r="129" spans="2:7" ht="18">
      <c r="B129" s="140" t="s">
        <v>128</v>
      </c>
      <c r="C129" s="116">
        <v>1993</v>
      </c>
      <c r="D129" s="116" t="s">
        <v>26</v>
      </c>
      <c r="F129" s="116" t="s">
        <v>126</v>
      </c>
      <c r="G129" s="116" t="s">
        <v>29</v>
      </c>
    </row>
    <row r="130" spans="2:7" ht="18">
      <c r="B130" s="156" t="s">
        <v>143</v>
      </c>
      <c r="C130" s="118">
        <v>1995</v>
      </c>
      <c r="D130" s="118" t="s">
        <v>26</v>
      </c>
      <c r="F130" s="116" t="s">
        <v>142</v>
      </c>
      <c r="G130" s="116" t="s">
        <v>37</v>
      </c>
    </row>
    <row r="131" spans="2:7" ht="18">
      <c r="B131" s="140" t="s">
        <v>129</v>
      </c>
      <c r="C131" s="116">
        <v>1993</v>
      </c>
      <c r="D131" s="116" t="s">
        <v>26</v>
      </c>
      <c r="F131" s="116" t="s">
        <v>126</v>
      </c>
      <c r="G131" s="116" t="s">
        <v>29</v>
      </c>
    </row>
    <row r="132" spans="2:7" ht="18">
      <c r="B132" s="140" t="s">
        <v>53</v>
      </c>
      <c r="C132" s="116">
        <v>1994</v>
      </c>
      <c r="D132" s="116" t="s">
        <v>85</v>
      </c>
      <c r="F132" s="116" t="s">
        <v>80</v>
      </c>
      <c r="G132" s="116" t="s">
        <v>81</v>
      </c>
    </row>
    <row r="133" spans="2:7" ht="18">
      <c r="B133" s="156" t="s">
        <v>170</v>
      </c>
      <c r="C133" s="118">
        <v>1995</v>
      </c>
      <c r="D133" s="118" t="s">
        <v>26</v>
      </c>
      <c r="F133" s="116" t="s">
        <v>152</v>
      </c>
      <c r="G133" s="116" t="s">
        <v>28</v>
      </c>
    </row>
    <row r="134" spans="2:7" ht="18">
      <c r="B134" s="140" t="s">
        <v>101</v>
      </c>
      <c r="C134" s="116">
        <v>1995</v>
      </c>
      <c r="D134" s="116" t="s">
        <v>96</v>
      </c>
      <c r="F134" s="153" t="s">
        <v>80</v>
      </c>
      <c r="G134" s="116" t="s">
        <v>81</v>
      </c>
    </row>
    <row r="135" spans="2:7" ht="18">
      <c r="B135" s="140" t="s">
        <v>131</v>
      </c>
      <c r="C135" s="116">
        <v>1991</v>
      </c>
      <c r="D135" s="116" t="s">
        <v>26</v>
      </c>
      <c r="F135" s="116" t="s">
        <v>126</v>
      </c>
      <c r="G135" s="116" t="s">
        <v>29</v>
      </c>
    </row>
    <row r="136" spans="2:7" ht="18">
      <c r="B136" s="156" t="s">
        <v>144</v>
      </c>
      <c r="C136" s="118">
        <v>1995</v>
      </c>
      <c r="D136" s="118" t="s">
        <v>26</v>
      </c>
      <c r="F136" s="116" t="s">
        <v>142</v>
      </c>
      <c r="G136" s="116" t="s">
        <v>37</v>
      </c>
    </row>
    <row r="137" spans="2:10" ht="18">
      <c r="B137" s="157" t="s">
        <v>130</v>
      </c>
      <c r="C137" s="158">
        <v>1993</v>
      </c>
      <c r="D137" s="158" t="s">
        <v>26</v>
      </c>
      <c r="F137" s="158" t="s">
        <v>126</v>
      </c>
      <c r="G137" s="158" t="s">
        <v>29</v>
      </c>
      <c r="H137" s="159"/>
      <c r="I137" s="159"/>
      <c r="J137" s="159"/>
    </row>
    <row r="138" spans="2:7" ht="18">
      <c r="B138" s="140" t="s">
        <v>88</v>
      </c>
      <c r="C138" s="116">
        <v>1994</v>
      </c>
      <c r="D138" s="116">
        <v>2</v>
      </c>
      <c r="E138" s="139"/>
      <c r="F138" s="116" t="s">
        <v>89</v>
      </c>
      <c r="G138" s="116" t="s">
        <v>90</v>
      </c>
    </row>
    <row r="139" spans="2:7" ht="18">
      <c r="B139" s="140" t="s">
        <v>198</v>
      </c>
      <c r="C139" s="116">
        <v>1993</v>
      </c>
      <c r="D139" s="116">
        <v>1</v>
      </c>
      <c r="E139" s="139"/>
      <c r="F139" s="116" t="s">
        <v>89</v>
      </c>
      <c r="G139" s="116" t="s">
        <v>90</v>
      </c>
    </row>
    <row r="140" spans="2:10" ht="18">
      <c r="B140" s="136" t="s">
        <v>185</v>
      </c>
      <c r="F140" s="160"/>
      <c r="G140" s="160"/>
      <c r="H140" s="161"/>
      <c r="I140" s="161"/>
      <c r="J140" s="161"/>
    </row>
    <row r="141" spans="2:7" ht="18">
      <c r="B141" s="162" t="s">
        <v>60</v>
      </c>
      <c r="C141" s="116">
        <v>1992</v>
      </c>
      <c r="D141" s="116" t="s">
        <v>58</v>
      </c>
      <c r="E141" s="139"/>
      <c r="F141" s="116" t="s">
        <v>102</v>
      </c>
      <c r="G141" s="116" t="s">
        <v>32</v>
      </c>
    </row>
    <row r="142" spans="2:10" ht="18">
      <c r="B142" s="142" t="s">
        <v>127</v>
      </c>
      <c r="C142" s="115">
        <v>1998</v>
      </c>
      <c r="D142" s="115">
        <v>1</v>
      </c>
      <c r="F142" s="115" t="s">
        <v>126</v>
      </c>
      <c r="G142" s="115" t="s">
        <v>29</v>
      </c>
      <c r="H142" s="138"/>
      <c r="I142" s="138"/>
      <c r="J142" s="138"/>
    </row>
    <row r="143" spans="2:7" ht="18">
      <c r="B143" s="156" t="s">
        <v>148</v>
      </c>
      <c r="C143" s="118">
        <v>1984</v>
      </c>
      <c r="D143" s="118">
        <v>1</v>
      </c>
      <c r="F143" s="118" t="s">
        <v>27</v>
      </c>
      <c r="G143" s="118"/>
    </row>
    <row r="144" spans="2:7" ht="18">
      <c r="B144" s="154" t="s">
        <v>157</v>
      </c>
      <c r="C144" s="118">
        <v>1994</v>
      </c>
      <c r="D144" s="118">
        <v>1</v>
      </c>
      <c r="F144" s="119" t="s">
        <v>20</v>
      </c>
      <c r="G144" s="119" t="s">
        <v>158</v>
      </c>
    </row>
    <row r="145" spans="2:7" ht="18">
      <c r="B145" s="150" t="s">
        <v>61</v>
      </c>
      <c r="C145" s="116">
        <v>1996</v>
      </c>
      <c r="D145" s="116">
        <v>1</v>
      </c>
      <c r="F145" s="116" t="s">
        <v>110</v>
      </c>
      <c r="G145" s="116" t="s">
        <v>28</v>
      </c>
    </row>
    <row r="146" spans="2:7" ht="18">
      <c r="B146" s="154" t="s">
        <v>38</v>
      </c>
      <c r="C146" s="118">
        <v>1994</v>
      </c>
      <c r="D146" s="118">
        <v>1</v>
      </c>
      <c r="F146" s="119" t="s">
        <v>152</v>
      </c>
      <c r="G146" s="119" t="s">
        <v>28</v>
      </c>
    </row>
    <row r="147" spans="2:7" ht="18">
      <c r="B147" s="162" t="s">
        <v>82</v>
      </c>
      <c r="C147" s="116">
        <v>1993</v>
      </c>
      <c r="D147" s="116">
        <v>2</v>
      </c>
      <c r="F147" s="116" t="s">
        <v>80</v>
      </c>
      <c r="G147" s="116" t="s">
        <v>81</v>
      </c>
    </row>
    <row r="148" spans="2:7" ht="18">
      <c r="B148" s="162" t="s">
        <v>92</v>
      </c>
      <c r="C148" s="116">
        <v>1995</v>
      </c>
      <c r="D148" s="116">
        <v>2</v>
      </c>
      <c r="F148" s="116" t="s">
        <v>89</v>
      </c>
      <c r="G148" s="116" t="s">
        <v>90</v>
      </c>
    </row>
    <row r="149" spans="2:7" ht="18">
      <c r="B149" s="156" t="s">
        <v>159</v>
      </c>
      <c r="C149" s="118">
        <v>1993</v>
      </c>
      <c r="D149" s="118">
        <v>2</v>
      </c>
      <c r="F149" s="118" t="s">
        <v>160</v>
      </c>
      <c r="G149" s="118" t="s">
        <v>28</v>
      </c>
    </row>
    <row r="150" ht="18">
      <c r="B150" s="136" t="s">
        <v>186</v>
      </c>
    </row>
    <row r="151" spans="2:7" ht="18">
      <c r="B151" s="142" t="s">
        <v>57</v>
      </c>
      <c r="C151" s="115">
        <v>1983</v>
      </c>
      <c r="D151" s="115" t="s">
        <v>58</v>
      </c>
      <c r="F151" s="115" t="s">
        <v>102</v>
      </c>
      <c r="G151" s="115" t="s">
        <v>32</v>
      </c>
    </row>
    <row r="152" spans="2:7" ht="18">
      <c r="B152" s="140" t="s">
        <v>59</v>
      </c>
      <c r="C152" s="116">
        <v>1994</v>
      </c>
      <c r="D152" s="116">
        <v>1</v>
      </c>
      <c r="F152" s="115" t="s">
        <v>80</v>
      </c>
      <c r="G152" s="115" t="s">
        <v>81</v>
      </c>
    </row>
    <row r="153" spans="2:7" ht="18">
      <c r="B153" s="140" t="s">
        <v>91</v>
      </c>
      <c r="C153" s="116">
        <v>1993</v>
      </c>
      <c r="D153" s="116">
        <v>1</v>
      </c>
      <c r="F153" s="115" t="s">
        <v>89</v>
      </c>
      <c r="G153" s="115" t="s">
        <v>90</v>
      </c>
    </row>
    <row r="154" spans="2:7" ht="18">
      <c r="B154" s="140" t="s">
        <v>105</v>
      </c>
      <c r="C154" s="116">
        <v>1992</v>
      </c>
      <c r="D154" s="116">
        <v>1</v>
      </c>
      <c r="F154" s="115" t="s">
        <v>102</v>
      </c>
      <c r="G154" s="115" t="s">
        <v>32</v>
      </c>
    </row>
    <row r="155" spans="2:7" ht="18">
      <c r="B155" s="156" t="s">
        <v>132</v>
      </c>
      <c r="C155" s="118">
        <v>1988</v>
      </c>
      <c r="D155" s="118">
        <v>1</v>
      </c>
      <c r="F155" s="115" t="s">
        <v>126</v>
      </c>
      <c r="G155" s="115" t="s">
        <v>29</v>
      </c>
    </row>
    <row r="156" spans="2:7" ht="18">
      <c r="B156" s="140" t="s">
        <v>147</v>
      </c>
      <c r="C156" s="116">
        <v>1992</v>
      </c>
      <c r="D156" s="116">
        <v>2</v>
      </c>
      <c r="F156" s="116" t="s">
        <v>145</v>
      </c>
      <c r="G156" s="116" t="s">
        <v>30</v>
      </c>
    </row>
    <row r="157" spans="2:7" ht="18">
      <c r="B157" s="140" t="s">
        <v>49</v>
      </c>
      <c r="C157" s="116">
        <v>1995</v>
      </c>
      <c r="D157" s="116">
        <v>2</v>
      </c>
      <c r="F157" s="115" t="s">
        <v>80</v>
      </c>
      <c r="G157" s="115" t="s">
        <v>81</v>
      </c>
    </row>
    <row r="158" spans="2:7" ht="18">
      <c r="B158" s="156" t="s">
        <v>36</v>
      </c>
      <c r="C158" s="118">
        <v>1993</v>
      </c>
      <c r="D158" s="118">
        <v>2</v>
      </c>
      <c r="F158" s="116" t="s">
        <v>142</v>
      </c>
      <c r="G158" s="116" t="s">
        <v>37</v>
      </c>
    </row>
    <row r="159" spans="2:7" ht="18">
      <c r="B159" s="140" t="s">
        <v>169</v>
      </c>
      <c r="C159" s="116">
        <v>1993</v>
      </c>
      <c r="D159" s="116">
        <v>2</v>
      </c>
      <c r="F159" s="116" t="s">
        <v>152</v>
      </c>
      <c r="G159" s="116" t="s">
        <v>28</v>
      </c>
    </row>
    <row r="160" spans="2:7" ht="18">
      <c r="B160" s="140" t="s">
        <v>50</v>
      </c>
      <c r="C160" s="116">
        <v>1995</v>
      </c>
      <c r="D160" s="116">
        <v>2</v>
      </c>
      <c r="F160" s="115" t="s">
        <v>80</v>
      </c>
      <c r="G160" s="115" t="s">
        <v>81</v>
      </c>
    </row>
    <row r="161" spans="2:7" ht="18">
      <c r="B161" s="156" t="s">
        <v>56</v>
      </c>
      <c r="C161" s="118">
        <v>1991</v>
      </c>
      <c r="D161" s="118">
        <v>2</v>
      </c>
      <c r="F161" s="116" t="s">
        <v>152</v>
      </c>
      <c r="G161" s="116" t="s">
        <v>28</v>
      </c>
    </row>
    <row r="162" spans="2:7" ht="18">
      <c r="B162" s="140" t="s">
        <v>51</v>
      </c>
      <c r="C162" s="116">
        <v>1995</v>
      </c>
      <c r="D162" s="116">
        <v>2</v>
      </c>
      <c r="F162" s="116" t="s">
        <v>80</v>
      </c>
      <c r="G162" s="116" t="s">
        <v>81</v>
      </c>
    </row>
    <row r="163" spans="2:7" ht="18">
      <c r="B163" s="140" t="s">
        <v>83</v>
      </c>
      <c r="C163" s="116">
        <v>1995</v>
      </c>
      <c r="D163" s="116">
        <v>2</v>
      </c>
      <c r="F163" s="116" t="s">
        <v>80</v>
      </c>
      <c r="G163" s="116" t="s">
        <v>81</v>
      </c>
    </row>
    <row r="164" spans="2:7" ht="18">
      <c r="B164" s="140" t="s">
        <v>34</v>
      </c>
      <c r="C164" s="116">
        <v>1992</v>
      </c>
      <c r="D164" s="116">
        <v>2</v>
      </c>
      <c r="F164" s="116" t="s">
        <v>145</v>
      </c>
      <c r="G164" s="116" t="s">
        <v>30</v>
      </c>
    </row>
    <row r="165" spans="2:7" ht="18">
      <c r="B165" s="156" t="s">
        <v>166</v>
      </c>
      <c r="C165" s="118">
        <v>1994</v>
      </c>
      <c r="D165" s="118">
        <v>2</v>
      </c>
      <c r="F165" s="116" t="s">
        <v>152</v>
      </c>
      <c r="G165" s="116" t="s">
        <v>28</v>
      </c>
    </row>
    <row r="166" spans="2:7" ht="18">
      <c r="B166" s="140" t="s">
        <v>84</v>
      </c>
      <c r="C166" s="116">
        <v>1995</v>
      </c>
      <c r="D166" s="116" t="s">
        <v>85</v>
      </c>
      <c r="F166" s="116" t="s">
        <v>80</v>
      </c>
      <c r="G166" s="116" t="s">
        <v>81</v>
      </c>
    </row>
    <row r="167" spans="2:7" ht="18">
      <c r="B167" s="140" t="s">
        <v>88</v>
      </c>
      <c r="C167" s="116">
        <v>1994</v>
      </c>
      <c r="D167" s="116">
        <v>3</v>
      </c>
      <c r="F167" s="116" t="s">
        <v>89</v>
      </c>
      <c r="G167" s="116" t="s">
        <v>90</v>
      </c>
    </row>
    <row r="168" spans="2:7" ht="18">
      <c r="B168" s="140" t="s">
        <v>35</v>
      </c>
      <c r="C168" s="116">
        <v>1993</v>
      </c>
      <c r="D168" s="116">
        <v>2</v>
      </c>
      <c r="F168" s="116" t="s">
        <v>160</v>
      </c>
      <c r="G168" s="116" t="s">
        <v>28</v>
      </c>
    </row>
    <row r="169" spans="2:7" ht="18">
      <c r="B169" s="154" t="s">
        <v>176</v>
      </c>
      <c r="C169" s="155">
        <v>1993</v>
      </c>
      <c r="D169" s="119">
        <v>2</v>
      </c>
      <c r="F169" s="116" t="s">
        <v>152</v>
      </c>
      <c r="G169" s="116" t="s">
        <v>28</v>
      </c>
    </row>
    <row r="170" spans="2:7" ht="18">
      <c r="B170" s="140" t="s">
        <v>53</v>
      </c>
      <c r="C170" s="116">
        <v>1994</v>
      </c>
      <c r="D170" s="116" t="s">
        <v>85</v>
      </c>
      <c r="F170" s="116" t="s">
        <v>80</v>
      </c>
      <c r="G170" s="116" t="s">
        <v>81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scale="62" r:id="rId1"/>
  <rowBreaks count="1" manualBreakCount="1">
    <brk id="103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3"/>
  <sheetViews>
    <sheetView view="pageBreakPreview" zoomScale="60" zoomScaleNormal="55" workbookViewId="0" topLeftCell="A1">
      <selection activeCell="G4" sqref="G4:G5"/>
    </sheetView>
  </sheetViews>
  <sheetFormatPr defaultColWidth="9.00390625" defaultRowHeight="12.75"/>
  <cols>
    <col min="1" max="1" width="7.25390625" style="19" customWidth="1"/>
    <col min="2" max="2" width="30.00390625" style="40" customWidth="1"/>
    <col min="3" max="3" width="12.375" style="13" customWidth="1"/>
    <col min="4" max="4" width="13.00390625" style="13" customWidth="1"/>
    <col min="5" max="5" width="7.00390625" style="13" hidden="1" customWidth="1"/>
    <col min="6" max="6" width="11.125" style="13" customWidth="1"/>
    <col min="7" max="7" width="36.75390625" style="13" customWidth="1"/>
    <col min="8" max="8" width="25.875" style="13" customWidth="1"/>
    <col min="9" max="9" width="8.75390625" style="13" customWidth="1"/>
    <col min="10" max="10" width="8.875" style="13" customWidth="1"/>
    <col min="11" max="11" width="7.00390625" style="13" customWidth="1"/>
    <col min="12" max="12" width="9.00390625" style="13" customWidth="1"/>
    <col min="13" max="15" width="7.00390625" style="13" customWidth="1"/>
    <col min="16" max="16" width="8.875" style="13" customWidth="1"/>
    <col min="17" max="17" width="15.125" style="222" customWidth="1"/>
    <col min="18" max="18" width="14.375" style="222" customWidth="1"/>
    <col min="19" max="19" width="17.75390625" style="222" customWidth="1"/>
    <col min="20" max="20" width="13.125" style="13" customWidth="1"/>
    <col min="21" max="21" width="18.25390625" style="222" customWidth="1"/>
    <col min="22" max="22" width="6.75390625" style="13" customWidth="1"/>
    <col min="23" max="23" width="13.75390625" style="13" customWidth="1"/>
    <col min="24" max="24" width="9.125" style="13" customWidth="1"/>
    <col min="25" max="25" width="11.75390625" style="13" hidden="1" customWidth="1"/>
    <col min="26" max="16384" width="9.125" style="13" customWidth="1"/>
  </cols>
  <sheetData>
    <row r="1" spans="1:53" s="10" customFormat="1" ht="42.75" customHeight="1" thickBot="1">
      <c r="A1" s="34"/>
      <c r="B1" s="34"/>
      <c r="C1" s="265" t="s">
        <v>265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5" s="10" customFormat="1" ht="86.25" customHeight="1" thickBot="1" thickTop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7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21" thickBot="1">
      <c r="A3" s="268" t="s">
        <v>20</v>
      </c>
      <c r="B3" s="268"/>
      <c r="C3" s="268"/>
      <c r="D3" s="268"/>
      <c r="E3" s="11"/>
      <c r="F3" s="12"/>
      <c r="T3" s="268" t="s">
        <v>189</v>
      </c>
      <c r="U3" s="268"/>
      <c r="V3" s="268"/>
      <c r="W3" s="268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21" customHeight="1" thickBot="1">
      <c r="A4" s="258" t="s">
        <v>0</v>
      </c>
      <c r="B4" s="344" t="s">
        <v>1</v>
      </c>
      <c r="C4" s="261" t="s">
        <v>2</v>
      </c>
      <c r="D4" s="286" t="s">
        <v>3</v>
      </c>
      <c r="E4" s="280" t="s">
        <v>4</v>
      </c>
      <c r="F4" s="258" t="s">
        <v>5</v>
      </c>
      <c r="G4" s="258" t="s">
        <v>6</v>
      </c>
      <c r="H4" s="258" t="s">
        <v>18</v>
      </c>
      <c r="I4" s="263" t="s">
        <v>7</v>
      </c>
      <c r="J4" s="249"/>
      <c r="K4" s="249"/>
      <c r="L4" s="249"/>
      <c r="M4" s="249"/>
      <c r="N4" s="249"/>
      <c r="O4" s="249"/>
      <c r="P4" s="264"/>
      <c r="Q4" s="350" t="s">
        <v>8</v>
      </c>
      <c r="R4" s="350" t="s">
        <v>9</v>
      </c>
      <c r="S4" s="350" t="s">
        <v>16</v>
      </c>
      <c r="T4" s="218"/>
      <c r="U4" s="350" t="s">
        <v>11</v>
      </c>
      <c r="V4" s="261" t="s">
        <v>12</v>
      </c>
      <c r="W4" s="261" t="s">
        <v>229</v>
      </c>
      <c r="X4" s="352" t="s">
        <v>76</v>
      </c>
      <c r="Y4" s="78"/>
      <c r="Z4" s="80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26" ht="261.75" customHeight="1" thickBot="1">
      <c r="A5" s="259"/>
      <c r="B5" s="345"/>
      <c r="C5" s="262"/>
      <c r="D5" s="287"/>
      <c r="E5" s="281"/>
      <c r="F5" s="259"/>
      <c r="G5" s="259"/>
      <c r="H5" s="259"/>
      <c r="I5" s="68" t="s">
        <v>72</v>
      </c>
      <c r="J5" s="69" t="s">
        <v>215</v>
      </c>
      <c r="K5" s="69" t="s">
        <v>216</v>
      </c>
      <c r="L5" s="69" t="s">
        <v>217</v>
      </c>
      <c r="M5" s="69" t="s">
        <v>218</v>
      </c>
      <c r="N5" s="75" t="s">
        <v>215</v>
      </c>
      <c r="O5" s="75" t="s">
        <v>216</v>
      </c>
      <c r="P5" s="75" t="s">
        <v>219</v>
      </c>
      <c r="Q5" s="351"/>
      <c r="R5" s="351"/>
      <c r="S5" s="351"/>
      <c r="T5" s="68" t="s">
        <v>75</v>
      </c>
      <c r="U5" s="351"/>
      <c r="V5" s="262"/>
      <c r="W5" s="262"/>
      <c r="X5" s="353"/>
      <c r="Y5" s="79"/>
      <c r="Z5" s="80"/>
    </row>
    <row r="6" spans="1:25" ht="20.25">
      <c r="A6" s="7">
        <v>1</v>
      </c>
      <c r="B6" s="129" t="s">
        <v>266</v>
      </c>
      <c r="C6" s="15">
        <v>1991</v>
      </c>
      <c r="D6" s="15">
        <v>2</v>
      </c>
      <c r="E6" s="15"/>
      <c r="F6" s="15">
        <v>3</v>
      </c>
      <c r="G6" s="71" t="s">
        <v>267</v>
      </c>
      <c r="H6" s="71" t="s">
        <v>28</v>
      </c>
      <c r="I6" s="39"/>
      <c r="J6" s="39"/>
      <c r="K6" s="39"/>
      <c r="L6" s="39"/>
      <c r="M6" s="39"/>
      <c r="N6" s="39"/>
      <c r="O6" s="39"/>
      <c r="P6" s="39"/>
      <c r="Q6" s="38">
        <v>0.0012268518518518518</v>
      </c>
      <c r="R6" s="33"/>
      <c r="S6" s="33">
        <f aca="true" t="shared" si="0" ref="S6:S22">Q6-R6</f>
        <v>0.0012268518518518518</v>
      </c>
      <c r="T6" s="16"/>
      <c r="U6" s="33">
        <f>S6+T6</f>
        <v>0.0012268518518518518</v>
      </c>
      <c r="V6" s="17">
        <v>1</v>
      </c>
      <c r="W6" s="248">
        <v>1</v>
      </c>
      <c r="X6" s="61"/>
      <c r="Y6" s="6">
        <v>0.00011574074074074073</v>
      </c>
    </row>
    <row r="7" spans="1:25" s="3" customFormat="1" ht="20.25">
      <c r="A7" s="63">
        <v>2</v>
      </c>
      <c r="B7" s="36" t="s">
        <v>59</v>
      </c>
      <c r="C7" s="32">
        <v>1994</v>
      </c>
      <c r="D7" s="32">
        <v>1</v>
      </c>
      <c r="E7" s="15"/>
      <c r="F7" s="15">
        <v>10</v>
      </c>
      <c r="G7" s="71" t="s">
        <v>80</v>
      </c>
      <c r="H7" s="71" t="s">
        <v>81</v>
      </c>
      <c r="I7" s="15"/>
      <c r="J7" s="15"/>
      <c r="K7" s="15"/>
      <c r="L7" s="15"/>
      <c r="M7" s="15"/>
      <c r="N7" s="15"/>
      <c r="O7" s="15"/>
      <c r="P7" s="15"/>
      <c r="Q7" s="102">
        <v>0.0013310185185185185</v>
      </c>
      <c r="R7" s="33"/>
      <c r="S7" s="33">
        <f t="shared" si="0"/>
        <v>0.0013310185185185185</v>
      </c>
      <c r="T7" s="16"/>
      <c r="U7" s="33">
        <f>S7</f>
        <v>0.0013310185185185185</v>
      </c>
      <c r="V7" s="66">
        <v>2</v>
      </c>
      <c r="W7" s="246">
        <v>2</v>
      </c>
      <c r="X7" s="61"/>
      <c r="Y7" s="6">
        <v>0.00011574074074074073</v>
      </c>
    </row>
    <row r="8" spans="1:25" ht="20.25">
      <c r="A8" s="7">
        <v>3</v>
      </c>
      <c r="B8" s="36" t="s">
        <v>169</v>
      </c>
      <c r="C8" s="32">
        <v>1993</v>
      </c>
      <c r="D8" s="32">
        <v>2</v>
      </c>
      <c r="E8" s="15"/>
      <c r="F8" s="7">
        <v>3</v>
      </c>
      <c r="G8" s="71" t="s">
        <v>152</v>
      </c>
      <c r="H8" s="71" t="s">
        <v>28</v>
      </c>
      <c r="I8" s="7"/>
      <c r="J8" s="7"/>
      <c r="K8" s="7"/>
      <c r="L8" s="7"/>
      <c r="M8" s="7"/>
      <c r="N8" s="7"/>
      <c r="O8" s="7"/>
      <c r="P8" s="7"/>
      <c r="Q8" s="33">
        <v>0.0013773148148148147</v>
      </c>
      <c r="R8" s="33"/>
      <c r="S8" s="33">
        <f t="shared" si="0"/>
        <v>0.0013773148148148147</v>
      </c>
      <c r="T8" s="16"/>
      <c r="U8" s="33">
        <f>S8+T8</f>
        <v>0.0013773148148148147</v>
      </c>
      <c r="V8" s="17">
        <v>3</v>
      </c>
      <c r="W8" s="17">
        <v>2</v>
      </c>
      <c r="X8" s="61"/>
      <c r="Y8" s="6">
        <v>0.00011574074074074073</v>
      </c>
    </row>
    <row r="9" spans="1:25" ht="20.25">
      <c r="A9" s="63">
        <v>4</v>
      </c>
      <c r="B9" s="36" t="s">
        <v>57</v>
      </c>
      <c r="C9" s="32">
        <v>1983</v>
      </c>
      <c r="D9" s="32" t="s">
        <v>58</v>
      </c>
      <c r="E9" s="7"/>
      <c r="F9" s="15">
        <v>30</v>
      </c>
      <c r="G9" s="71" t="s">
        <v>102</v>
      </c>
      <c r="H9" s="71" t="s">
        <v>32</v>
      </c>
      <c r="I9" s="15"/>
      <c r="J9" s="15"/>
      <c r="K9" s="15"/>
      <c r="L9" s="15"/>
      <c r="M9" s="15"/>
      <c r="N9" s="15"/>
      <c r="O9" s="7"/>
      <c r="P9" s="7"/>
      <c r="Q9" s="33">
        <v>0.001388888888888889</v>
      </c>
      <c r="R9" s="33"/>
      <c r="S9" s="33">
        <f t="shared" si="0"/>
        <v>0.001388888888888889</v>
      </c>
      <c r="T9" s="16"/>
      <c r="U9" s="33">
        <f aca="true" t="shared" si="1" ref="U9:U22">S9</f>
        <v>0.001388888888888889</v>
      </c>
      <c r="V9" s="63">
        <v>4</v>
      </c>
      <c r="W9" s="17">
        <v>2</v>
      </c>
      <c r="X9" s="57"/>
      <c r="Y9" s="6">
        <v>0.00011574074074074073</v>
      </c>
    </row>
    <row r="10" spans="1:25" ht="20.25">
      <c r="A10" s="7">
        <v>5</v>
      </c>
      <c r="B10" s="129" t="s">
        <v>166</v>
      </c>
      <c r="C10" s="15">
        <v>1994</v>
      </c>
      <c r="D10" s="15">
        <v>2</v>
      </c>
      <c r="E10" s="15"/>
      <c r="F10" s="15">
        <v>3</v>
      </c>
      <c r="G10" s="71" t="s">
        <v>152</v>
      </c>
      <c r="H10" s="71" t="s">
        <v>28</v>
      </c>
      <c r="I10" s="7"/>
      <c r="J10" s="7"/>
      <c r="K10" s="7"/>
      <c r="L10" s="7"/>
      <c r="M10" s="7"/>
      <c r="N10" s="7"/>
      <c r="O10" s="7"/>
      <c r="P10" s="7"/>
      <c r="Q10" s="33">
        <v>0.0014583333333333334</v>
      </c>
      <c r="R10" s="33"/>
      <c r="S10" s="33">
        <f t="shared" si="0"/>
        <v>0.0014583333333333334</v>
      </c>
      <c r="T10" s="16"/>
      <c r="U10" s="33">
        <f t="shared" si="1"/>
        <v>0.0014583333333333334</v>
      </c>
      <c r="V10" s="63">
        <v>5</v>
      </c>
      <c r="W10" s="17">
        <v>2</v>
      </c>
      <c r="X10" s="28"/>
      <c r="Y10" s="6">
        <v>0.00011574074074074073</v>
      </c>
    </row>
    <row r="11" spans="1:25" ht="20.25">
      <c r="A11" s="63">
        <v>6</v>
      </c>
      <c r="B11" s="36" t="s">
        <v>50</v>
      </c>
      <c r="C11" s="32">
        <v>1995</v>
      </c>
      <c r="D11" s="32">
        <v>2</v>
      </c>
      <c r="E11" s="15"/>
      <c r="F11" s="15">
        <v>3</v>
      </c>
      <c r="G11" s="32" t="s">
        <v>80</v>
      </c>
      <c r="H11" s="32" t="s">
        <v>81</v>
      </c>
      <c r="I11" s="15"/>
      <c r="J11" s="15"/>
      <c r="K11" s="15"/>
      <c r="L11" s="15"/>
      <c r="M11" s="15"/>
      <c r="N11" s="15"/>
      <c r="O11" s="15"/>
      <c r="P11" s="15"/>
      <c r="Q11" s="33">
        <v>0.0015393518518518519</v>
      </c>
      <c r="R11" s="33"/>
      <c r="S11" s="33">
        <f t="shared" si="0"/>
        <v>0.0015393518518518519</v>
      </c>
      <c r="T11" s="16"/>
      <c r="U11" s="33">
        <f t="shared" si="1"/>
        <v>0.0015393518518518519</v>
      </c>
      <c r="V11" s="7">
        <v>6</v>
      </c>
      <c r="W11" s="17">
        <v>2</v>
      </c>
      <c r="X11" s="28"/>
      <c r="Y11" s="6">
        <v>0.00011574074074074073</v>
      </c>
    </row>
    <row r="12" spans="1:25" ht="20.25">
      <c r="A12" s="7">
        <v>7</v>
      </c>
      <c r="B12" s="129" t="s">
        <v>36</v>
      </c>
      <c r="C12" s="15">
        <v>1993</v>
      </c>
      <c r="D12" s="15">
        <v>2</v>
      </c>
      <c r="E12" s="15"/>
      <c r="F12" s="15">
        <v>3</v>
      </c>
      <c r="G12" s="32" t="s">
        <v>142</v>
      </c>
      <c r="H12" s="32" t="s">
        <v>37</v>
      </c>
      <c r="I12" s="15"/>
      <c r="J12" s="15"/>
      <c r="K12" s="15"/>
      <c r="L12" s="15"/>
      <c r="M12" s="15"/>
      <c r="N12" s="15"/>
      <c r="O12" s="7"/>
      <c r="P12" s="7"/>
      <c r="Q12" s="33">
        <v>0.0016319444444444445</v>
      </c>
      <c r="R12" s="33"/>
      <c r="S12" s="33">
        <f t="shared" si="0"/>
        <v>0.0016319444444444445</v>
      </c>
      <c r="T12" s="16"/>
      <c r="U12" s="33">
        <f t="shared" si="1"/>
        <v>0.0016319444444444445</v>
      </c>
      <c r="V12" s="63">
        <v>7</v>
      </c>
      <c r="W12" s="17">
        <v>3</v>
      </c>
      <c r="X12" s="28"/>
      <c r="Y12" s="6">
        <v>0.00011574074074074073</v>
      </c>
    </row>
    <row r="13" spans="1:25" ht="20.25">
      <c r="A13" s="63">
        <v>8</v>
      </c>
      <c r="B13" s="36" t="s">
        <v>147</v>
      </c>
      <c r="C13" s="32">
        <v>1992</v>
      </c>
      <c r="D13" s="32">
        <v>2</v>
      </c>
      <c r="E13" s="7"/>
      <c r="F13" s="15">
        <v>3</v>
      </c>
      <c r="G13" s="32" t="s">
        <v>145</v>
      </c>
      <c r="H13" s="32" t="s">
        <v>30</v>
      </c>
      <c r="I13" s="15"/>
      <c r="J13" s="15"/>
      <c r="K13" s="15"/>
      <c r="L13" s="15"/>
      <c r="M13" s="15"/>
      <c r="N13" s="15"/>
      <c r="O13" s="7"/>
      <c r="P13" s="7"/>
      <c r="Q13" s="33">
        <v>0.001712962962962963</v>
      </c>
      <c r="R13" s="33"/>
      <c r="S13" s="33">
        <f t="shared" si="0"/>
        <v>0.001712962962962963</v>
      </c>
      <c r="T13" s="16"/>
      <c r="U13" s="33">
        <f t="shared" si="1"/>
        <v>0.001712962962962963</v>
      </c>
      <c r="V13" s="7">
        <v>8</v>
      </c>
      <c r="W13" s="17">
        <v>3</v>
      </c>
      <c r="X13" s="28"/>
      <c r="Y13" s="6">
        <v>0.00011574074074074073</v>
      </c>
    </row>
    <row r="14" spans="1:25" ht="20.25">
      <c r="A14" s="7">
        <v>9</v>
      </c>
      <c r="B14" s="36" t="s">
        <v>35</v>
      </c>
      <c r="C14" s="32">
        <v>1993</v>
      </c>
      <c r="D14" s="32">
        <v>2</v>
      </c>
      <c r="E14" s="15"/>
      <c r="F14" s="15">
        <v>3</v>
      </c>
      <c r="G14" s="32" t="s">
        <v>160</v>
      </c>
      <c r="H14" s="32" t="s">
        <v>28</v>
      </c>
      <c r="I14" s="15"/>
      <c r="J14" s="15"/>
      <c r="K14" s="15"/>
      <c r="L14" s="15"/>
      <c r="M14" s="15"/>
      <c r="N14" s="15"/>
      <c r="O14" s="15"/>
      <c r="P14" s="15"/>
      <c r="Q14" s="102">
        <v>0.0017592592592592592</v>
      </c>
      <c r="R14" s="33"/>
      <c r="S14" s="33">
        <f t="shared" si="0"/>
        <v>0.0017592592592592592</v>
      </c>
      <c r="T14" s="16"/>
      <c r="U14" s="33">
        <f t="shared" si="1"/>
        <v>0.0017592592592592592</v>
      </c>
      <c r="V14" s="63">
        <v>9</v>
      </c>
      <c r="W14" s="248">
        <v>3</v>
      </c>
      <c r="X14" s="28"/>
      <c r="Y14" s="6">
        <v>0.00011574074074074073</v>
      </c>
    </row>
    <row r="15" spans="1:25" s="3" customFormat="1" ht="20.25">
      <c r="A15" s="63">
        <v>10</v>
      </c>
      <c r="B15" s="36" t="s">
        <v>105</v>
      </c>
      <c r="C15" s="32">
        <v>1992</v>
      </c>
      <c r="D15" s="32">
        <v>1</v>
      </c>
      <c r="E15" s="7"/>
      <c r="F15" s="7">
        <v>10</v>
      </c>
      <c r="G15" s="32" t="s">
        <v>102</v>
      </c>
      <c r="H15" s="32" t="s">
        <v>32</v>
      </c>
      <c r="I15" s="15"/>
      <c r="J15" s="15"/>
      <c r="K15" s="15"/>
      <c r="L15" s="15"/>
      <c r="M15" s="15"/>
      <c r="N15" s="15"/>
      <c r="O15" s="7"/>
      <c r="P15" s="7"/>
      <c r="Q15" s="33">
        <v>0.0017824074074074072</v>
      </c>
      <c r="R15" s="33"/>
      <c r="S15" s="33">
        <f t="shared" si="0"/>
        <v>0.0017824074074074072</v>
      </c>
      <c r="T15" s="16"/>
      <c r="U15" s="33">
        <f t="shared" si="1"/>
        <v>0.0017824074074074072</v>
      </c>
      <c r="V15" s="7">
        <v>10</v>
      </c>
      <c r="W15" s="243">
        <v>3</v>
      </c>
      <c r="X15" s="22"/>
      <c r="Y15" s="6">
        <v>0.00011574074074074073</v>
      </c>
    </row>
    <row r="16" spans="1:25" ht="20.25">
      <c r="A16" s="7">
        <v>11</v>
      </c>
      <c r="B16" s="36" t="s">
        <v>51</v>
      </c>
      <c r="C16" s="32">
        <v>1995</v>
      </c>
      <c r="D16" s="32">
        <v>2</v>
      </c>
      <c r="E16" s="15"/>
      <c r="F16" s="7">
        <v>3</v>
      </c>
      <c r="G16" s="32" t="s">
        <v>80</v>
      </c>
      <c r="H16" s="32" t="s">
        <v>81</v>
      </c>
      <c r="I16" s="15"/>
      <c r="J16" s="15"/>
      <c r="K16" s="15"/>
      <c r="L16" s="15"/>
      <c r="M16" s="15"/>
      <c r="N16" s="15"/>
      <c r="O16" s="15"/>
      <c r="P16" s="15"/>
      <c r="Q16" s="33">
        <v>0.0018287037037037037</v>
      </c>
      <c r="R16" s="33"/>
      <c r="S16" s="33">
        <f t="shared" si="0"/>
        <v>0.0018287037037037037</v>
      </c>
      <c r="T16" s="16"/>
      <c r="U16" s="33">
        <f t="shared" si="1"/>
        <v>0.0018287037037037037</v>
      </c>
      <c r="V16" s="63">
        <v>11</v>
      </c>
      <c r="W16" s="17">
        <v>3</v>
      </c>
      <c r="X16" s="28"/>
      <c r="Y16" s="6">
        <v>0.00011574074074074073</v>
      </c>
    </row>
    <row r="17" spans="1:25" ht="20.25">
      <c r="A17" s="63">
        <v>12</v>
      </c>
      <c r="B17" s="129" t="s">
        <v>132</v>
      </c>
      <c r="C17" s="15">
        <v>1988</v>
      </c>
      <c r="D17" s="15">
        <v>1</v>
      </c>
      <c r="E17" s="15"/>
      <c r="F17" s="15">
        <v>10</v>
      </c>
      <c r="G17" s="32" t="s">
        <v>126</v>
      </c>
      <c r="H17" s="32" t="s">
        <v>29</v>
      </c>
      <c r="I17" s="15"/>
      <c r="J17" s="15"/>
      <c r="K17" s="15"/>
      <c r="L17" s="15"/>
      <c r="M17" s="15"/>
      <c r="N17" s="15"/>
      <c r="O17" s="7"/>
      <c r="P17" s="7"/>
      <c r="Q17" s="33">
        <v>0.0018402777777777777</v>
      </c>
      <c r="R17" s="33"/>
      <c r="S17" s="33">
        <f t="shared" si="0"/>
        <v>0.0018402777777777777</v>
      </c>
      <c r="T17" s="16"/>
      <c r="U17" s="33">
        <f t="shared" si="1"/>
        <v>0.0018402777777777777</v>
      </c>
      <c r="V17" s="7">
        <v>12</v>
      </c>
      <c r="W17" s="17">
        <v>3</v>
      </c>
      <c r="X17" s="28"/>
      <c r="Y17" s="6">
        <v>0.00011574074074074073</v>
      </c>
    </row>
    <row r="18" spans="1:25" ht="20.25">
      <c r="A18" s="7">
        <v>13</v>
      </c>
      <c r="B18" s="36" t="s">
        <v>49</v>
      </c>
      <c r="C18" s="32">
        <v>1995</v>
      </c>
      <c r="D18" s="32">
        <v>2</v>
      </c>
      <c r="E18" s="15"/>
      <c r="F18" s="7">
        <v>3</v>
      </c>
      <c r="G18" s="32" t="s">
        <v>80</v>
      </c>
      <c r="H18" s="32" t="s">
        <v>81</v>
      </c>
      <c r="I18" s="15"/>
      <c r="J18" s="15"/>
      <c r="K18" s="15"/>
      <c r="L18" s="15"/>
      <c r="M18" s="15"/>
      <c r="N18" s="15"/>
      <c r="O18" s="15"/>
      <c r="P18" s="15"/>
      <c r="Q18" s="33">
        <v>0.0018634259259259261</v>
      </c>
      <c r="R18" s="33"/>
      <c r="S18" s="33">
        <f t="shared" si="0"/>
        <v>0.0018634259259259261</v>
      </c>
      <c r="T18" s="16"/>
      <c r="U18" s="33">
        <f t="shared" si="1"/>
        <v>0.0018634259259259261</v>
      </c>
      <c r="V18" s="63">
        <v>13</v>
      </c>
      <c r="W18" s="17">
        <v>3</v>
      </c>
      <c r="X18" s="61"/>
      <c r="Y18" s="6">
        <v>0.00011574074074074073</v>
      </c>
    </row>
    <row r="19" spans="1:25" ht="20.25">
      <c r="A19" s="63">
        <v>14</v>
      </c>
      <c r="B19" s="36" t="s">
        <v>83</v>
      </c>
      <c r="C19" s="32">
        <v>1995</v>
      </c>
      <c r="D19" s="32">
        <v>2</v>
      </c>
      <c r="E19" s="15"/>
      <c r="F19" s="7">
        <v>3</v>
      </c>
      <c r="G19" s="32" t="s">
        <v>80</v>
      </c>
      <c r="H19" s="32" t="s">
        <v>81</v>
      </c>
      <c r="I19" s="15"/>
      <c r="J19" s="15"/>
      <c r="K19" s="15"/>
      <c r="L19" s="15"/>
      <c r="M19" s="15"/>
      <c r="N19" s="15"/>
      <c r="O19" s="15"/>
      <c r="P19" s="15"/>
      <c r="Q19" s="33">
        <v>0.0018981481481481482</v>
      </c>
      <c r="R19" s="33"/>
      <c r="S19" s="33">
        <f t="shared" si="0"/>
        <v>0.0018981481481481482</v>
      </c>
      <c r="T19" s="16"/>
      <c r="U19" s="33">
        <f t="shared" si="1"/>
        <v>0.0018981481481481482</v>
      </c>
      <c r="V19" s="7">
        <v>14</v>
      </c>
      <c r="W19" s="17">
        <v>3</v>
      </c>
      <c r="X19" s="61"/>
      <c r="Y19" s="6">
        <v>0.00011574074074074073</v>
      </c>
    </row>
    <row r="20" spans="1:25" ht="20.25">
      <c r="A20" s="7">
        <v>15</v>
      </c>
      <c r="B20" s="128" t="s">
        <v>176</v>
      </c>
      <c r="C20" s="61">
        <v>1993</v>
      </c>
      <c r="D20" s="61">
        <v>2</v>
      </c>
      <c r="E20" s="28"/>
      <c r="F20" s="61">
        <v>3</v>
      </c>
      <c r="G20" s="32" t="s">
        <v>267</v>
      </c>
      <c r="H20" s="32" t="s">
        <v>28</v>
      </c>
      <c r="I20" s="61"/>
      <c r="J20" s="61"/>
      <c r="K20" s="61"/>
      <c r="L20" s="61"/>
      <c r="M20" s="61"/>
      <c r="N20" s="61"/>
      <c r="O20" s="61"/>
      <c r="P20" s="61"/>
      <c r="Q20" s="221">
        <v>0.0019328703703703704</v>
      </c>
      <c r="R20" s="221"/>
      <c r="S20" s="221">
        <f t="shared" si="0"/>
        <v>0.0019328703703703704</v>
      </c>
      <c r="T20" s="61"/>
      <c r="U20" s="221">
        <f t="shared" si="1"/>
        <v>0.0019328703703703704</v>
      </c>
      <c r="V20" s="63">
        <v>15</v>
      </c>
      <c r="W20" s="17">
        <v>3</v>
      </c>
      <c r="X20" s="61"/>
      <c r="Y20" s="6">
        <v>0.00011574074074074073</v>
      </c>
    </row>
    <row r="21" spans="1:25" ht="20.25">
      <c r="A21" s="63">
        <v>16</v>
      </c>
      <c r="B21" s="36" t="s">
        <v>91</v>
      </c>
      <c r="C21" s="32">
        <v>1993</v>
      </c>
      <c r="D21" s="32">
        <v>1</v>
      </c>
      <c r="E21" s="15"/>
      <c r="F21" s="15">
        <v>10</v>
      </c>
      <c r="G21" s="32" t="s">
        <v>89</v>
      </c>
      <c r="H21" s="32" t="s">
        <v>90</v>
      </c>
      <c r="I21" s="15"/>
      <c r="J21" s="15"/>
      <c r="K21" s="15"/>
      <c r="L21" s="15"/>
      <c r="M21" s="15"/>
      <c r="N21" s="15"/>
      <c r="O21" s="15"/>
      <c r="P21" s="15"/>
      <c r="Q21" s="102">
        <v>0.003344907407407407</v>
      </c>
      <c r="R21" s="33"/>
      <c r="S21" s="33">
        <f t="shared" si="0"/>
        <v>0.003344907407407407</v>
      </c>
      <c r="T21" s="16"/>
      <c r="U21" s="33">
        <f t="shared" si="1"/>
        <v>0.003344907407407407</v>
      </c>
      <c r="V21" s="7">
        <v>16</v>
      </c>
      <c r="W21" s="7"/>
      <c r="X21" s="61"/>
      <c r="Y21" s="6">
        <v>0.00011574074074074073</v>
      </c>
    </row>
    <row r="22" spans="1:25" ht="20.25">
      <c r="A22" s="7">
        <v>17</v>
      </c>
      <c r="B22" s="36" t="s">
        <v>88</v>
      </c>
      <c r="C22" s="32">
        <v>1994</v>
      </c>
      <c r="D22" s="32">
        <v>3</v>
      </c>
      <c r="E22" s="15"/>
      <c r="F22" s="7">
        <v>1</v>
      </c>
      <c r="G22" s="32" t="s">
        <v>89</v>
      </c>
      <c r="H22" s="32" t="s">
        <v>90</v>
      </c>
      <c r="I22" s="15"/>
      <c r="J22" s="15"/>
      <c r="K22" s="15"/>
      <c r="L22" s="15"/>
      <c r="M22" s="15"/>
      <c r="N22" s="15"/>
      <c r="O22" s="15"/>
      <c r="P22" s="15"/>
      <c r="Q22" s="33">
        <v>0.004479166666666667</v>
      </c>
      <c r="R22" s="33"/>
      <c r="S22" s="33">
        <f t="shared" si="0"/>
        <v>0.004479166666666667</v>
      </c>
      <c r="T22" s="60"/>
      <c r="U22" s="33">
        <f t="shared" si="1"/>
        <v>0.004479166666666667</v>
      </c>
      <c r="V22" s="63">
        <v>17</v>
      </c>
      <c r="W22" s="7"/>
      <c r="X22" s="61"/>
      <c r="Y22" s="6">
        <v>0.00011574074074074073</v>
      </c>
    </row>
    <row r="23" spans="1:24" ht="20.25">
      <c r="A23" s="63">
        <v>18</v>
      </c>
      <c r="B23" s="36" t="s">
        <v>34</v>
      </c>
      <c r="C23" s="32">
        <v>1992</v>
      </c>
      <c r="D23" s="32">
        <v>2</v>
      </c>
      <c r="E23" s="15"/>
      <c r="F23" s="15">
        <v>3</v>
      </c>
      <c r="G23" s="32" t="s">
        <v>145</v>
      </c>
      <c r="H23" s="32" t="s">
        <v>30</v>
      </c>
      <c r="I23" s="15"/>
      <c r="J23" s="15"/>
      <c r="K23" s="15"/>
      <c r="L23" s="15"/>
      <c r="M23" s="15"/>
      <c r="N23" s="15"/>
      <c r="O23" s="15"/>
      <c r="P23" s="15"/>
      <c r="Q23" s="102" t="s">
        <v>66</v>
      </c>
      <c r="R23" s="33"/>
      <c r="S23" s="33"/>
      <c r="T23" s="16"/>
      <c r="U23" s="33"/>
      <c r="V23" s="7"/>
      <c r="W23" s="28"/>
      <c r="X23" s="28"/>
    </row>
    <row r="24" spans="1:25" ht="20.25">
      <c r="A24" s="7">
        <v>19</v>
      </c>
      <c r="B24" s="77" t="s">
        <v>53</v>
      </c>
      <c r="C24" s="71">
        <v>1994</v>
      </c>
      <c r="D24" s="71" t="s">
        <v>85</v>
      </c>
      <c r="E24" s="58"/>
      <c r="F24" s="58">
        <v>1</v>
      </c>
      <c r="G24" s="71" t="s">
        <v>80</v>
      </c>
      <c r="H24" s="71" t="s">
        <v>81</v>
      </c>
      <c r="I24" s="58"/>
      <c r="J24" s="58"/>
      <c r="K24" s="58"/>
      <c r="L24" s="58"/>
      <c r="M24" s="58"/>
      <c r="N24" s="58"/>
      <c r="O24" s="58"/>
      <c r="P24" s="58"/>
      <c r="Q24" s="223" t="s">
        <v>222</v>
      </c>
      <c r="R24" s="81"/>
      <c r="S24" s="81"/>
      <c r="T24" s="64"/>
      <c r="U24" s="81"/>
      <c r="V24" s="63"/>
      <c r="W24" s="63"/>
      <c r="X24" s="74"/>
      <c r="Y24" s="6">
        <v>0.00011574074074074073</v>
      </c>
    </row>
    <row r="25" spans="1:21" ht="20.25">
      <c r="A25" s="260" t="s">
        <v>248</v>
      </c>
      <c r="B25" s="260"/>
      <c r="C25" s="260"/>
      <c r="D25" s="260"/>
      <c r="E25" s="260"/>
      <c r="F25" s="260"/>
      <c r="G25" s="260"/>
      <c r="H25" s="260"/>
      <c r="I25" s="19"/>
      <c r="J25" s="19"/>
      <c r="K25" s="19"/>
      <c r="L25" s="19"/>
      <c r="M25" s="19"/>
      <c r="N25" s="19"/>
      <c r="O25" s="19"/>
      <c r="P25" s="19"/>
      <c r="Q25" s="220"/>
      <c r="R25" s="220"/>
      <c r="S25" s="220"/>
      <c r="T25" s="19"/>
      <c r="U25" s="220"/>
    </row>
    <row r="26" spans="2:21" ht="2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20"/>
      <c r="R26" s="220"/>
      <c r="S26" s="220"/>
      <c r="T26" s="19"/>
      <c r="U26" s="220"/>
    </row>
    <row r="27" spans="2:21" ht="20.25">
      <c r="B27" s="19"/>
      <c r="C27" s="19"/>
      <c r="D27" s="19"/>
      <c r="E27" s="19"/>
      <c r="F27" s="5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20"/>
      <c r="R27" s="220"/>
      <c r="S27" s="220"/>
      <c r="T27" s="19"/>
      <c r="U27" s="220"/>
    </row>
    <row r="28" spans="2:20" ht="20.25">
      <c r="B28" s="19"/>
      <c r="C28" s="19"/>
      <c r="D28" s="19"/>
      <c r="E28" s="19"/>
      <c r="F28" s="260" t="s">
        <v>249</v>
      </c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</row>
    <row r="29" spans="2:22" ht="20.25">
      <c r="B29" s="13"/>
      <c r="E29" s="260" t="s">
        <v>250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19"/>
    </row>
    <row r="30" spans="2:22" ht="20.25">
      <c r="B30" s="13"/>
      <c r="E30" s="260" t="s">
        <v>251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20"/>
      <c r="V30" s="19"/>
    </row>
    <row r="31" ht="20.25">
      <c r="B31" s="13"/>
    </row>
    <row r="32" spans="1:21" ht="20.25">
      <c r="A32" s="260" t="s">
        <v>262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20"/>
    </row>
    <row r="33" spans="1:21" ht="20.25">
      <c r="A33" s="35"/>
      <c r="B33" s="35"/>
      <c r="C33" s="35"/>
      <c r="D33" s="35"/>
      <c r="E33" s="35"/>
      <c r="F33" s="35"/>
      <c r="G33" s="35"/>
      <c r="H33" s="35"/>
      <c r="I33" s="35"/>
      <c r="P33" s="19"/>
      <c r="U33" s="220"/>
    </row>
  </sheetData>
  <mergeCells count="25">
    <mergeCell ref="E29:U29"/>
    <mergeCell ref="A25:H25"/>
    <mergeCell ref="X4:X5"/>
    <mergeCell ref="F4:F5"/>
    <mergeCell ref="G4:G5"/>
    <mergeCell ref="H4:H5"/>
    <mergeCell ref="W4:W5"/>
    <mergeCell ref="I4:P4"/>
    <mergeCell ref="Q4:Q5"/>
    <mergeCell ref="F28:T28"/>
    <mergeCell ref="A32:T32"/>
    <mergeCell ref="A2:W2"/>
    <mergeCell ref="A3:D3"/>
    <mergeCell ref="T3:W3"/>
    <mergeCell ref="A4:A5"/>
    <mergeCell ref="B4:B5"/>
    <mergeCell ref="C4:C5"/>
    <mergeCell ref="D4:D5"/>
    <mergeCell ref="E4:E5"/>
    <mergeCell ref="E30:T30"/>
    <mergeCell ref="C1:U1"/>
    <mergeCell ref="V4:V5"/>
    <mergeCell ref="R4:R5"/>
    <mergeCell ref="S4:S5"/>
    <mergeCell ref="U4:U5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4"/>
  <sheetViews>
    <sheetView view="pageBreakPreview" zoomScale="60" zoomScaleNormal="60" workbookViewId="0" topLeftCell="A1">
      <selection activeCell="C1" sqref="C1:U1"/>
    </sheetView>
  </sheetViews>
  <sheetFormatPr defaultColWidth="9.00390625" defaultRowHeight="12.75"/>
  <cols>
    <col min="1" max="1" width="7.25390625" style="13" customWidth="1"/>
    <col min="2" max="2" width="31.375" style="23" customWidth="1"/>
    <col min="3" max="3" width="8.25390625" style="27" customWidth="1"/>
    <col min="4" max="4" width="9.375" style="27" customWidth="1"/>
    <col min="5" max="5" width="7.00390625" style="27" hidden="1" customWidth="1"/>
    <col min="6" max="6" width="10.25390625" style="27" customWidth="1"/>
    <col min="7" max="7" width="39.25390625" style="27" customWidth="1"/>
    <col min="8" max="8" width="25.875" style="27" customWidth="1"/>
    <col min="9" max="9" width="7.75390625" style="13" customWidth="1"/>
    <col min="10" max="10" width="8.875" style="13" customWidth="1"/>
    <col min="11" max="11" width="7.00390625" style="13" customWidth="1"/>
    <col min="12" max="12" width="6.875" style="13" customWidth="1"/>
    <col min="13" max="15" width="7.00390625" style="13" customWidth="1"/>
    <col min="16" max="16" width="8.875" style="13" customWidth="1"/>
    <col min="17" max="17" width="15.125" style="13" customWidth="1"/>
    <col min="18" max="18" width="14.375" style="13" customWidth="1"/>
    <col min="19" max="19" width="17.75390625" style="13" customWidth="1"/>
    <col min="20" max="20" width="12.375" style="13" customWidth="1"/>
    <col min="21" max="21" width="18.25390625" style="13" customWidth="1"/>
    <col min="22" max="22" width="6.75390625" style="13" customWidth="1"/>
    <col min="23" max="23" width="13.75390625" style="13" customWidth="1"/>
    <col min="24" max="24" width="9.125" style="13" customWidth="1"/>
    <col min="25" max="25" width="13.375" style="13" hidden="1" customWidth="1"/>
    <col min="26" max="16384" width="9.125" style="13" customWidth="1"/>
  </cols>
  <sheetData>
    <row r="1" spans="1:53" s="10" customFormat="1" ht="42.75" customHeight="1" thickBot="1">
      <c r="A1" s="34"/>
      <c r="B1" s="34"/>
      <c r="C1" s="265" t="s">
        <v>259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5" s="10" customFormat="1" ht="90.75" customHeight="1" thickBot="1" thickTop="1">
      <c r="A2" s="266" t="s">
        <v>257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7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21" thickBot="1">
      <c r="A3" s="268" t="s">
        <v>20</v>
      </c>
      <c r="B3" s="268"/>
      <c r="C3" s="268"/>
      <c r="D3" s="268"/>
      <c r="E3" s="26"/>
      <c r="F3" s="25"/>
      <c r="T3" s="268" t="s">
        <v>189</v>
      </c>
      <c r="U3" s="268"/>
      <c r="V3" s="268"/>
      <c r="W3" s="268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21" customHeight="1" thickBot="1">
      <c r="A4" s="258" t="s">
        <v>0</v>
      </c>
      <c r="B4" s="278" t="s">
        <v>1</v>
      </c>
      <c r="C4" s="261" t="s">
        <v>2</v>
      </c>
      <c r="D4" s="340" t="s">
        <v>3</v>
      </c>
      <c r="E4" s="273" t="s">
        <v>4</v>
      </c>
      <c r="F4" s="258" t="s">
        <v>5</v>
      </c>
      <c r="G4" s="349" t="s">
        <v>6</v>
      </c>
      <c r="H4" s="278" t="s">
        <v>18</v>
      </c>
      <c r="I4" s="263" t="s">
        <v>7</v>
      </c>
      <c r="J4" s="249"/>
      <c r="K4" s="249"/>
      <c r="L4" s="249"/>
      <c r="M4" s="249"/>
      <c r="N4" s="249"/>
      <c r="O4" s="249"/>
      <c r="P4" s="264"/>
      <c r="Q4" s="349" t="s">
        <v>8</v>
      </c>
      <c r="R4" s="349" t="s">
        <v>9</v>
      </c>
      <c r="S4" s="349" t="s">
        <v>16</v>
      </c>
      <c r="T4" s="362" t="s">
        <v>75</v>
      </c>
      <c r="U4" s="258" t="s">
        <v>11</v>
      </c>
      <c r="V4" s="261" t="s">
        <v>12</v>
      </c>
      <c r="W4" s="340" t="s">
        <v>17</v>
      </c>
      <c r="X4" s="359" t="s">
        <v>76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24" ht="237" customHeight="1" thickBot="1">
      <c r="A5" s="259"/>
      <c r="B5" s="355"/>
      <c r="C5" s="354"/>
      <c r="D5" s="361"/>
      <c r="E5" s="357"/>
      <c r="F5" s="358"/>
      <c r="G5" s="356"/>
      <c r="H5" s="355"/>
      <c r="I5" s="219" t="s">
        <v>72</v>
      </c>
      <c r="J5" s="225" t="s">
        <v>215</v>
      </c>
      <c r="K5" s="225" t="s">
        <v>216</v>
      </c>
      <c r="L5" s="225" t="s">
        <v>217</v>
      </c>
      <c r="M5" s="225" t="s">
        <v>218</v>
      </c>
      <c r="N5" s="226" t="s">
        <v>215</v>
      </c>
      <c r="O5" s="226" t="s">
        <v>216</v>
      </c>
      <c r="P5" s="226" t="s">
        <v>219</v>
      </c>
      <c r="Q5" s="356"/>
      <c r="R5" s="356"/>
      <c r="S5" s="356"/>
      <c r="T5" s="363"/>
      <c r="U5" s="358"/>
      <c r="V5" s="354"/>
      <c r="W5" s="361"/>
      <c r="X5" s="360"/>
    </row>
    <row r="6" spans="1:25" ht="24" customHeight="1">
      <c r="A6" s="63">
        <v>1</v>
      </c>
      <c r="B6" s="128" t="s">
        <v>38</v>
      </c>
      <c r="C6" s="15">
        <v>1994</v>
      </c>
      <c r="D6" s="15">
        <v>1</v>
      </c>
      <c r="E6" s="15"/>
      <c r="F6" s="15">
        <v>10</v>
      </c>
      <c r="G6" s="61" t="s">
        <v>152</v>
      </c>
      <c r="H6" s="61" t="s">
        <v>28</v>
      </c>
      <c r="I6" s="61"/>
      <c r="J6" s="61"/>
      <c r="K6" s="61"/>
      <c r="L6" s="61"/>
      <c r="M6" s="61"/>
      <c r="N6" s="61"/>
      <c r="O6" s="61"/>
      <c r="P6" s="61"/>
      <c r="Q6" s="182">
        <v>0.0018634259259259261</v>
      </c>
      <c r="R6" s="61"/>
      <c r="S6" s="16">
        <f aca="true" t="shared" si="0" ref="S6:S13">Q6-R6</f>
        <v>0.0018634259259259261</v>
      </c>
      <c r="T6" s="61"/>
      <c r="U6" s="16">
        <f aca="true" t="shared" si="1" ref="U6:U13">S6+T6</f>
        <v>0.0018634259259259261</v>
      </c>
      <c r="V6" s="17">
        <v>1</v>
      </c>
      <c r="W6" s="17">
        <v>1</v>
      </c>
      <c r="X6" s="61"/>
      <c r="Y6" s="6">
        <v>0.00011574074074074073</v>
      </c>
    </row>
    <row r="7" spans="1:25" ht="20.25">
      <c r="A7" s="7">
        <v>2</v>
      </c>
      <c r="B7" s="224" t="s">
        <v>60</v>
      </c>
      <c r="C7" s="32">
        <v>1991</v>
      </c>
      <c r="D7" s="32" t="s">
        <v>58</v>
      </c>
      <c r="E7" s="15"/>
      <c r="F7" s="7">
        <v>30</v>
      </c>
      <c r="G7" s="32" t="s">
        <v>102</v>
      </c>
      <c r="H7" s="32" t="s">
        <v>32</v>
      </c>
      <c r="I7" s="7"/>
      <c r="J7" s="7"/>
      <c r="K7" s="7"/>
      <c r="L7" s="7"/>
      <c r="M7" s="7"/>
      <c r="N7" s="7"/>
      <c r="O7" s="7"/>
      <c r="P7" s="7"/>
      <c r="Q7" s="16">
        <v>0.0021296296296296298</v>
      </c>
      <c r="R7" s="16"/>
      <c r="S7" s="16">
        <f t="shared" si="0"/>
        <v>0.0021296296296296298</v>
      </c>
      <c r="T7" s="16"/>
      <c r="U7" s="16">
        <f t="shared" si="1"/>
        <v>0.0021296296296296298</v>
      </c>
      <c r="V7" s="17">
        <v>2</v>
      </c>
      <c r="W7" s="17">
        <v>2</v>
      </c>
      <c r="X7" s="61"/>
      <c r="Y7" s="6">
        <v>0.00011574074074074073</v>
      </c>
    </row>
    <row r="8" spans="1:25" ht="20.25">
      <c r="A8" s="63">
        <v>3</v>
      </c>
      <c r="B8" s="128" t="s">
        <v>263</v>
      </c>
      <c r="C8" s="15">
        <v>1994</v>
      </c>
      <c r="D8" s="15">
        <v>1</v>
      </c>
      <c r="E8" s="15"/>
      <c r="F8" s="15">
        <v>10</v>
      </c>
      <c r="G8" s="61" t="s">
        <v>260</v>
      </c>
      <c r="H8" s="61" t="s">
        <v>28</v>
      </c>
      <c r="I8" s="61"/>
      <c r="J8" s="61"/>
      <c r="K8" s="61"/>
      <c r="L8" s="61"/>
      <c r="M8" s="61"/>
      <c r="N8" s="61"/>
      <c r="O8" s="61"/>
      <c r="P8" s="61"/>
      <c r="Q8" s="182">
        <v>0.0022337962962962967</v>
      </c>
      <c r="R8" s="61"/>
      <c r="S8" s="16">
        <f t="shared" si="0"/>
        <v>0.0022337962962962967</v>
      </c>
      <c r="T8" s="61"/>
      <c r="U8" s="16">
        <f t="shared" si="1"/>
        <v>0.0022337962962962967</v>
      </c>
      <c r="V8" s="17">
        <v>3</v>
      </c>
      <c r="W8" s="17">
        <v>2</v>
      </c>
      <c r="X8" s="61"/>
      <c r="Y8" s="6">
        <v>0.00011574074074074073</v>
      </c>
    </row>
    <row r="9" spans="1:25" ht="20.25">
      <c r="A9" s="7">
        <v>4</v>
      </c>
      <c r="B9" s="36" t="s">
        <v>127</v>
      </c>
      <c r="C9" s="32">
        <v>1998</v>
      </c>
      <c r="D9" s="32">
        <v>1</v>
      </c>
      <c r="E9" s="15"/>
      <c r="F9" s="15">
        <v>10</v>
      </c>
      <c r="G9" s="32" t="s">
        <v>126</v>
      </c>
      <c r="H9" s="32" t="s">
        <v>29</v>
      </c>
      <c r="I9" s="39"/>
      <c r="J9" s="39"/>
      <c r="K9" s="39"/>
      <c r="L9" s="39"/>
      <c r="M9" s="39"/>
      <c r="N9" s="39"/>
      <c r="O9" s="39"/>
      <c r="P9" s="39"/>
      <c r="Q9" s="38">
        <v>0.0022916666666666667</v>
      </c>
      <c r="R9" s="16"/>
      <c r="S9" s="16">
        <f t="shared" si="0"/>
        <v>0.0022916666666666667</v>
      </c>
      <c r="T9" s="16"/>
      <c r="U9" s="16">
        <f t="shared" si="1"/>
        <v>0.0022916666666666667</v>
      </c>
      <c r="V9" s="7">
        <v>4</v>
      </c>
      <c r="W9" s="17">
        <v>2</v>
      </c>
      <c r="X9" s="61"/>
      <c r="Y9" s="6">
        <v>0.00011574074074074073</v>
      </c>
    </row>
    <row r="10" spans="1:25" s="3" customFormat="1" ht="20.25">
      <c r="A10" s="63">
        <v>5</v>
      </c>
      <c r="B10" s="55" t="s">
        <v>61</v>
      </c>
      <c r="C10" s="32">
        <v>1996</v>
      </c>
      <c r="D10" s="32">
        <v>1</v>
      </c>
      <c r="E10" s="15"/>
      <c r="F10" s="15">
        <v>10</v>
      </c>
      <c r="G10" s="32" t="s">
        <v>261</v>
      </c>
      <c r="H10" s="32" t="s">
        <v>28</v>
      </c>
      <c r="I10" s="7"/>
      <c r="J10" s="7"/>
      <c r="K10" s="7"/>
      <c r="L10" s="7"/>
      <c r="M10" s="7"/>
      <c r="N10" s="7"/>
      <c r="O10" s="7"/>
      <c r="P10" s="7"/>
      <c r="Q10" s="16">
        <v>0.0023263888888888887</v>
      </c>
      <c r="R10" s="16"/>
      <c r="S10" s="16">
        <f t="shared" si="0"/>
        <v>0.0023263888888888887</v>
      </c>
      <c r="T10" s="16"/>
      <c r="U10" s="16">
        <f t="shared" si="1"/>
        <v>0.0023263888888888887</v>
      </c>
      <c r="V10" s="7">
        <v>5</v>
      </c>
      <c r="W10" s="246">
        <v>2</v>
      </c>
      <c r="X10" s="57"/>
      <c r="Y10" s="6">
        <v>0.00011574074074074073</v>
      </c>
    </row>
    <row r="11" spans="1:25" ht="20.25">
      <c r="A11" s="7">
        <v>6</v>
      </c>
      <c r="B11" s="224" t="s">
        <v>82</v>
      </c>
      <c r="C11" s="32">
        <v>1993</v>
      </c>
      <c r="D11" s="32">
        <v>2</v>
      </c>
      <c r="E11" s="15"/>
      <c r="F11" s="15">
        <v>3</v>
      </c>
      <c r="G11" s="32" t="s">
        <v>80</v>
      </c>
      <c r="H11" s="32" t="s">
        <v>81</v>
      </c>
      <c r="I11" s="15"/>
      <c r="J11" s="15"/>
      <c r="K11" s="15"/>
      <c r="L11" s="15"/>
      <c r="M11" s="15"/>
      <c r="N11" s="15"/>
      <c r="O11" s="15"/>
      <c r="P11" s="15"/>
      <c r="Q11" s="18">
        <v>0.002731481481481482</v>
      </c>
      <c r="R11" s="16"/>
      <c r="S11" s="16">
        <f t="shared" si="0"/>
        <v>0.002731481481481482</v>
      </c>
      <c r="T11" s="16"/>
      <c r="U11" s="16">
        <f t="shared" si="1"/>
        <v>0.002731481481481482</v>
      </c>
      <c r="V11" s="7">
        <v>6</v>
      </c>
      <c r="W11" s="17">
        <v>3</v>
      </c>
      <c r="X11" s="61"/>
      <c r="Y11" s="6">
        <v>0.00011574074074074073</v>
      </c>
    </row>
    <row r="12" spans="1:24" ht="20.25">
      <c r="A12" s="63">
        <v>7</v>
      </c>
      <c r="B12" s="129" t="s">
        <v>148</v>
      </c>
      <c r="C12" s="15">
        <v>1984</v>
      </c>
      <c r="D12" s="15">
        <v>1</v>
      </c>
      <c r="E12" s="15"/>
      <c r="F12" s="15">
        <v>10</v>
      </c>
      <c r="G12" s="15" t="s">
        <v>27</v>
      </c>
      <c r="H12" s="15" t="s">
        <v>256</v>
      </c>
      <c r="I12" s="7"/>
      <c r="J12" s="7"/>
      <c r="K12" s="7"/>
      <c r="L12" s="7"/>
      <c r="M12" s="7"/>
      <c r="N12" s="7"/>
      <c r="O12" s="7"/>
      <c r="P12" s="7"/>
      <c r="Q12" s="16">
        <v>0.0038541666666666668</v>
      </c>
      <c r="R12" s="16"/>
      <c r="S12" s="16">
        <f t="shared" si="0"/>
        <v>0.0038541666666666668</v>
      </c>
      <c r="T12" s="16"/>
      <c r="U12" s="16">
        <f t="shared" si="1"/>
        <v>0.0038541666666666668</v>
      </c>
      <c r="V12" s="7">
        <v>7</v>
      </c>
      <c r="W12" s="61"/>
      <c r="X12" s="28"/>
    </row>
    <row r="13" spans="1:24" ht="20.25">
      <c r="A13" s="7">
        <v>8</v>
      </c>
      <c r="B13" s="129" t="s">
        <v>264</v>
      </c>
      <c r="C13" s="15">
        <v>1993</v>
      </c>
      <c r="D13" s="15">
        <v>2</v>
      </c>
      <c r="E13" s="15"/>
      <c r="F13" s="15">
        <v>3</v>
      </c>
      <c r="G13" s="15" t="s">
        <v>160</v>
      </c>
      <c r="H13" s="15" t="s">
        <v>28</v>
      </c>
      <c r="I13" s="61"/>
      <c r="J13" s="61"/>
      <c r="K13" s="61"/>
      <c r="L13" s="61"/>
      <c r="M13" s="61"/>
      <c r="N13" s="61"/>
      <c r="O13" s="61"/>
      <c r="P13" s="61"/>
      <c r="Q13" s="182">
        <v>0.004039351851851852</v>
      </c>
      <c r="R13" s="61"/>
      <c r="S13" s="16">
        <f t="shared" si="0"/>
        <v>0.004039351851851852</v>
      </c>
      <c r="T13" s="61"/>
      <c r="U13" s="16">
        <f t="shared" si="1"/>
        <v>0.004039351851851852</v>
      </c>
      <c r="V13" s="7">
        <v>8</v>
      </c>
      <c r="W13" s="61"/>
      <c r="X13" s="28"/>
    </row>
    <row r="14" spans="1:24" ht="20.25">
      <c r="A14" s="63">
        <v>9</v>
      </c>
      <c r="B14" s="224" t="s">
        <v>92</v>
      </c>
      <c r="C14" s="32">
        <v>1995</v>
      </c>
      <c r="D14" s="32">
        <v>2</v>
      </c>
      <c r="E14" s="15"/>
      <c r="F14" s="7">
        <v>3</v>
      </c>
      <c r="G14" s="32" t="s">
        <v>89</v>
      </c>
      <c r="H14" s="32" t="s">
        <v>90</v>
      </c>
      <c r="I14" s="7"/>
      <c r="J14" s="7"/>
      <c r="K14" s="7"/>
      <c r="L14" s="7"/>
      <c r="M14" s="7"/>
      <c r="N14" s="7"/>
      <c r="O14" s="7"/>
      <c r="P14" s="7"/>
      <c r="Q14" s="16" t="s">
        <v>220</v>
      </c>
      <c r="R14" s="16"/>
      <c r="S14" s="16"/>
      <c r="T14" s="16"/>
      <c r="U14" s="16"/>
      <c r="V14" s="7">
        <v>9</v>
      </c>
      <c r="W14" s="61"/>
      <c r="X14" s="28"/>
    </row>
    <row r="15" spans="1:21" ht="20.25">
      <c r="A15" s="260" t="s">
        <v>252</v>
      </c>
      <c r="B15" s="260"/>
      <c r="C15" s="260"/>
      <c r="D15" s="260"/>
      <c r="E15" s="260"/>
      <c r="F15" s="260"/>
      <c r="G15" s="260"/>
      <c r="H15" s="260"/>
      <c r="I15" s="19"/>
      <c r="J15" s="19"/>
      <c r="K15" s="19"/>
      <c r="L15" s="19"/>
      <c r="M15" s="19"/>
      <c r="N15" s="19"/>
      <c r="O15" s="19"/>
      <c r="P15" s="19"/>
      <c r="Q15" s="220"/>
      <c r="R15" s="220"/>
      <c r="S15" s="220"/>
      <c r="T15" s="19"/>
      <c r="U15" s="220"/>
    </row>
    <row r="16" spans="1:21" ht="2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20"/>
      <c r="R16" s="220"/>
      <c r="S16" s="220"/>
      <c r="T16" s="19"/>
      <c r="U16" s="220"/>
    </row>
    <row r="17" spans="1:21" ht="20.25">
      <c r="A17" s="19"/>
      <c r="B17" s="19"/>
      <c r="C17" s="19"/>
      <c r="D17" s="19"/>
      <c r="E17" s="19"/>
      <c r="F17" s="260" t="s">
        <v>253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22"/>
    </row>
    <row r="18" spans="1:22" ht="20.25">
      <c r="A18" s="19"/>
      <c r="B18" s="13"/>
      <c r="C18" s="13"/>
      <c r="D18" s="13"/>
      <c r="E18" s="260" t="s">
        <v>254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19"/>
    </row>
    <row r="19" spans="1:22" ht="20.25">
      <c r="A19" s="19"/>
      <c r="B19" s="13"/>
      <c r="C19" s="13"/>
      <c r="D19" s="13"/>
      <c r="E19" s="260" t="s">
        <v>255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20"/>
      <c r="V19" s="19"/>
    </row>
    <row r="20" spans="6:8" ht="20.25">
      <c r="F20" s="24"/>
      <c r="G20" s="25"/>
      <c r="H20" s="25"/>
    </row>
    <row r="21" spans="1:21" ht="20.25">
      <c r="A21" s="260" t="s">
        <v>262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20"/>
    </row>
    <row r="22" spans="6:8" ht="20.25">
      <c r="F22" s="25"/>
      <c r="G22" s="25"/>
      <c r="H22" s="25"/>
    </row>
    <row r="23" spans="6:8" ht="20.25">
      <c r="F23" s="24"/>
      <c r="G23" s="25"/>
      <c r="H23" s="25"/>
    </row>
    <row r="24" spans="6:8" ht="20.25">
      <c r="F24" s="25"/>
      <c r="G24" s="25"/>
      <c r="H24" s="25"/>
    </row>
  </sheetData>
  <mergeCells count="26">
    <mergeCell ref="X4:X5"/>
    <mergeCell ref="C4:C5"/>
    <mergeCell ref="D4:D5"/>
    <mergeCell ref="A2:W2"/>
    <mergeCell ref="A3:D3"/>
    <mergeCell ref="T3:W3"/>
    <mergeCell ref="W4:W5"/>
    <mergeCell ref="I4:P4"/>
    <mergeCell ref="Q4:Q5"/>
    <mergeCell ref="T4:T5"/>
    <mergeCell ref="C1:U1"/>
    <mergeCell ref="R4:R5"/>
    <mergeCell ref="S4:S5"/>
    <mergeCell ref="E4:E5"/>
    <mergeCell ref="F4:F5"/>
    <mergeCell ref="G4:G5"/>
    <mergeCell ref="H4:H5"/>
    <mergeCell ref="U4:U5"/>
    <mergeCell ref="E18:U18"/>
    <mergeCell ref="E19:T19"/>
    <mergeCell ref="A21:T21"/>
    <mergeCell ref="V4:V5"/>
    <mergeCell ref="A4:A5"/>
    <mergeCell ref="B4:B5"/>
    <mergeCell ref="A15:H15"/>
    <mergeCell ref="F17:T17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2"/>
  <sheetViews>
    <sheetView tabSelected="1" view="pageBreakPreview" zoomScale="60" zoomScaleNormal="55" workbookViewId="0" topLeftCell="C1">
      <selection activeCell="A22" sqref="A22:T22"/>
    </sheetView>
  </sheetViews>
  <sheetFormatPr defaultColWidth="9.00390625" defaultRowHeight="12.75"/>
  <cols>
    <col min="1" max="2" width="0" style="35" hidden="1" customWidth="1"/>
    <col min="3" max="3" width="7.25390625" style="35" customWidth="1"/>
    <col min="4" max="4" width="36.625" style="35" customWidth="1"/>
    <col min="5" max="5" width="14.375" style="35" customWidth="1"/>
    <col min="6" max="6" width="7.00390625" style="35" customWidth="1"/>
    <col min="7" max="7" width="8.375" style="35" customWidth="1"/>
    <col min="8" max="8" width="39.375" style="35" customWidth="1"/>
    <col min="9" max="9" width="27.375" style="35" customWidth="1"/>
    <col min="10" max="10" width="7.75390625" style="13" customWidth="1"/>
    <col min="11" max="11" width="8.875" style="13" customWidth="1"/>
    <col min="12" max="12" width="6.875" style="13" customWidth="1"/>
    <col min="13" max="13" width="6.625" style="13" customWidth="1"/>
    <col min="14" max="14" width="7.00390625" style="13" customWidth="1"/>
    <col min="15" max="15" width="15.125" style="19" customWidth="1"/>
    <col min="16" max="16" width="14.375" style="13" customWidth="1"/>
    <col min="17" max="17" width="17.75390625" style="13" customWidth="1"/>
    <col min="18" max="18" width="7.625" style="13" customWidth="1"/>
    <col min="19" max="19" width="16.25390625" style="13" customWidth="1"/>
    <col min="20" max="20" width="18.75390625" style="13" customWidth="1"/>
    <col min="21" max="21" width="6.75390625" style="19" customWidth="1"/>
    <col min="22" max="22" width="11.125" style="13" customWidth="1"/>
    <col min="23" max="23" width="0" style="13" hidden="1" customWidth="1"/>
    <col min="24" max="24" width="10.00390625" style="13" hidden="1" customWidth="1"/>
    <col min="25" max="25" width="5.00390625" style="13" customWidth="1"/>
    <col min="26" max="26" width="6.375" style="13" customWidth="1"/>
    <col min="27" max="27" width="9.125" style="13" customWidth="1"/>
    <col min="28" max="28" width="13.00390625" style="13" customWidth="1"/>
    <col min="29" max="16384" width="9.125" style="13" customWidth="1"/>
  </cols>
  <sheetData>
    <row r="1" spans="1:54" s="10" customFormat="1" ht="42.75" customHeight="1" thickBot="1">
      <c r="A1" s="34"/>
      <c r="B1" s="34"/>
      <c r="C1" s="265" t="s">
        <v>259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s="10" customFormat="1" ht="90" customHeight="1" thickBot="1" thickTop="1">
      <c r="A2" s="34"/>
      <c r="B2" s="34"/>
      <c r="C2" s="266" t="s">
        <v>208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3:54" ht="21" thickBot="1">
      <c r="C3" s="267" t="s">
        <v>20</v>
      </c>
      <c r="D3" s="267"/>
      <c r="E3" s="267"/>
      <c r="F3" s="267"/>
      <c r="G3" s="8"/>
      <c r="S3" s="268" t="s">
        <v>189</v>
      </c>
      <c r="T3" s="268"/>
      <c r="U3" s="268"/>
      <c r="V3" s="268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20.25" customHeight="1" thickBot="1">
      <c r="A4" s="269"/>
      <c r="B4" s="94"/>
      <c r="C4" s="271" t="s">
        <v>0</v>
      </c>
      <c r="D4" s="258" t="s">
        <v>1</v>
      </c>
      <c r="E4" s="273" t="s">
        <v>2</v>
      </c>
      <c r="F4" s="261" t="s">
        <v>3</v>
      </c>
      <c r="G4" s="258" t="s">
        <v>5</v>
      </c>
      <c r="H4" s="258" t="s">
        <v>6</v>
      </c>
      <c r="I4" s="258" t="s">
        <v>18</v>
      </c>
      <c r="J4" s="275" t="s">
        <v>7</v>
      </c>
      <c r="K4" s="276"/>
      <c r="L4" s="276"/>
      <c r="M4" s="276"/>
      <c r="N4" s="277"/>
      <c r="O4" s="258" t="s">
        <v>8</v>
      </c>
      <c r="P4" s="278" t="s">
        <v>9</v>
      </c>
      <c r="Q4" s="258" t="s">
        <v>16</v>
      </c>
      <c r="R4" s="263" t="s">
        <v>10</v>
      </c>
      <c r="S4" s="264"/>
      <c r="T4" s="258" t="s">
        <v>11</v>
      </c>
      <c r="U4" s="261" t="s">
        <v>12</v>
      </c>
      <c r="V4" s="261" t="s">
        <v>17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22" ht="204.75" customHeight="1" thickBot="1">
      <c r="A5" s="270"/>
      <c r="B5" s="95"/>
      <c r="C5" s="272"/>
      <c r="D5" s="259"/>
      <c r="E5" s="274"/>
      <c r="F5" s="262"/>
      <c r="G5" s="259"/>
      <c r="H5" s="259"/>
      <c r="I5" s="259"/>
      <c r="J5" s="68" t="s">
        <v>13</v>
      </c>
      <c r="K5" s="68" t="s">
        <v>71</v>
      </c>
      <c r="L5" s="75" t="s">
        <v>67</v>
      </c>
      <c r="M5" s="97" t="s">
        <v>68</v>
      </c>
      <c r="N5" s="96" t="s">
        <v>69</v>
      </c>
      <c r="O5" s="259"/>
      <c r="P5" s="279"/>
      <c r="Q5" s="259"/>
      <c r="R5" s="93" t="s">
        <v>14</v>
      </c>
      <c r="S5" s="72" t="s">
        <v>15</v>
      </c>
      <c r="T5" s="259"/>
      <c r="U5" s="262"/>
      <c r="V5" s="262"/>
    </row>
    <row r="6" spans="1:24" ht="23.25">
      <c r="A6" s="41"/>
      <c r="B6" s="41"/>
      <c r="C6" s="42">
        <v>1</v>
      </c>
      <c r="D6" s="43" t="s">
        <v>153</v>
      </c>
      <c r="E6" s="41">
        <v>1998</v>
      </c>
      <c r="F6" s="41" t="s">
        <v>26</v>
      </c>
      <c r="G6" s="44">
        <v>0</v>
      </c>
      <c r="H6" s="88" t="s">
        <v>152</v>
      </c>
      <c r="I6" s="86" t="s">
        <v>28</v>
      </c>
      <c r="J6" s="45"/>
      <c r="K6" s="45"/>
      <c r="L6" s="45"/>
      <c r="M6" s="45"/>
      <c r="N6" s="45"/>
      <c r="O6" s="51">
        <v>0.0010648148148148147</v>
      </c>
      <c r="P6" s="46">
        <v>0</v>
      </c>
      <c r="Q6" s="46">
        <f aca="true" t="shared" si="0" ref="Q6:Q16">O6-P6</f>
        <v>0.0010648148148148147</v>
      </c>
      <c r="R6" s="42">
        <f aca="true" t="shared" si="1" ref="R6:R16">SUM(J6:N6)</f>
        <v>0</v>
      </c>
      <c r="S6" s="46">
        <f aca="true" t="shared" si="2" ref="S6:S16">R6*X6</f>
        <v>0</v>
      </c>
      <c r="T6" s="46">
        <f aca="true" t="shared" si="3" ref="T6:T16">Q6+S6</f>
        <v>0.0010648148148148147</v>
      </c>
      <c r="U6" s="47">
        <v>1</v>
      </c>
      <c r="V6" s="47">
        <v>3</v>
      </c>
      <c r="X6" s="6">
        <v>0.00011574074074074073</v>
      </c>
    </row>
    <row r="7" spans="1:24" ht="23.25">
      <c r="A7" s="41"/>
      <c r="B7" s="41"/>
      <c r="C7" s="87">
        <v>2</v>
      </c>
      <c r="D7" s="43" t="s">
        <v>95</v>
      </c>
      <c r="E7" s="41">
        <v>1998</v>
      </c>
      <c r="F7" s="41" t="s">
        <v>96</v>
      </c>
      <c r="G7" s="44">
        <v>0.3</v>
      </c>
      <c r="H7" s="43" t="s">
        <v>80</v>
      </c>
      <c r="I7" s="41" t="s">
        <v>81</v>
      </c>
      <c r="J7" s="45"/>
      <c r="K7" s="45"/>
      <c r="L7" s="45"/>
      <c r="M7" s="45"/>
      <c r="N7" s="45"/>
      <c r="O7" s="48">
        <v>0.0012152777777777778</v>
      </c>
      <c r="P7" s="46">
        <v>0</v>
      </c>
      <c r="Q7" s="46">
        <f t="shared" si="0"/>
        <v>0.0012152777777777778</v>
      </c>
      <c r="R7" s="42">
        <f t="shared" si="1"/>
        <v>0</v>
      </c>
      <c r="S7" s="46">
        <f t="shared" si="2"/>
        <v>0</v>
      </c>
      <c r="T7" s="46">
        <f t="shared" si="3"/>
        <v>0.0012152777777777778</v>
      </c>
      <c r="U7" s="47">
        <v>2</v>
      </c>
      <c r="V7" s="47"/>
      <c r="X7" s="6">
        <v>0.00011574074074074073</v>
      </c>
    </row>
    <row r="8" spans="1:24" ht="23.25">
      <c r="A8" s="86"/>
      <c r="B8" s="86"/>
      <c r="C8" s="42">
        <v>3</v>
      </c>
      <c r="D8" s="88" t="s">
        <v>151</v>
      </c>
      <c r="E8" s="86">
        <v>1998</v>
      </c>
      <c r="F8" s="86" t="s">
        <v>26</v>
      </c>
      <c r="G8" s="89">
        <v>0</v>
      </c>
      <c r="H8" s="88" t="s">
        <v>152</v>
      </c>
      <c r="I8" s="86" t="s">
        <v>28</v>
      </c>
      <c r="J8" s="90"/>
      <c r="K8" s="90"/>
      <c r="L8" s="90"/>
      <c r="M8" s="90"/>
      <c r="N8" s="90"/>
      <c r="O8" s="91">
        <v>0.0012962962962962963</v>
      </c>
      <c r="P8" s="46">
        <v>0</v>
      </c>
      <c r="Q8" s="46">
        <f t="shared" si="0"/>
        <v>0.0012962962962962963</v>
      </c>
      <c r="R8" s="42">
        <f t="shared" si="1"/>
        <v>0</v>
      </c>
      <c r="S8" s="91">
        <f t="shared" si="2"/>
        <v>0</v>
      </c>
      <c r="T8" s="91">
        <f t="shared" si="3"/>
        <v>0.0012962962962962963</v>
      </c>
      <c r="U8" s="47">
        <v>3</v>
      </c>
      <c r="V8" s="92"/>
      <c r="X8" s="6">
        <v>0.00011574074074074073</v>
      </c>
    </row>
    <row r="9" spans="1:24" ht="23.25">
      <c r="A9" s="42"/>
      <c r="B9" s="41"/>
      <c r="C9" s="87">
        <v>4</v>
      </c>
      <c r="D9" s="43" t="s">
        <v>40</v>
      </c>
      <c r="E9" s="41">
        <v>1998</v>
      </c>
      <c r="F9" s="41" t="s">
        <v>26</v>
      </c>
      <c r="G9" s="44">
        <v>0</v>
      </c>
      <c r="H9" s="43" t="s">
        <v>110</v>
      </c>
      <c r="I9" s="41" t="s">
        <v>41</v>
      </c>
      <c r="J9" s="45"/>
      <c r="K9" s="45"/>
      <c r="L9" s="45"/>
      <c r="M9" s="45"/>
      <c r="N9" s="45"/>
      <c r="O9" s="46">
        <v>0.0014930555555555556</v>
      </c>
      <c r="P9" s="46">
        <v>0</v>
      </c>
      <c r="Q9" s="46">
        <f t="shared" si="0"/>
        <v>0.0014930555555555556</v>
      </c>
      <c r="R9" s="42">
        <f t="shared" si="1"/>
        <v>0</v>
      </c>
      <c r="S9" s="46">
        <f t="shared" si="2"/>
        <v>0</v>
      </c>
      <c r="T9" s="46">
        <f t="shared" si="3"/>
        <v>0.0014930555555555556</v>
      </c>
      <c r="U9" s="42">
        <v>4</v>
      </c>
      <c r="V9" s="47"/>
      <c r="X9" s="6">
        <v>0.00011574074074074073</v>
      </c>
    </row>
    <row r="10" spans="1:24" ht="23.25">
      <c r="A10" s="41"/>
      <c r="B10" s="41"/>
      <c r="C10" s="42">
        <v>5</v>
      </c>
      <c r="D10" s="43" t="s">
        <v>154</v>
      </c>
      <c r="E10" s="41">
        <v>1999</v>
      </c>
      <c r="F10" s="41" t="s">
        <v>26</v>
      </c>
      <c r="G10" s="44">
        <v>0</v>
      </c>
      <c r="H10" s="43" t="s">
        <v>152</v>
      </c>
      <c r="I10" s="41" t="s">
        <v>28</v>
      </c>
      <c r="J10" s="45"/>
      <c r="K10" s="45"/>
      <c r="L10" s="45"/>
      <c r="M10" s="45"/>
      <c r="N10" s="45"/>
      <c r="O10" s="49">
        <v>0.001689814814814815</v>
      </c>
      <c r="P10" s="46">
        <v>0</v>
      </c>
      <c r="Q10" s="46">
        <f t="shared" si="0"/>
        <v>0.001689814814814815</v>
      </c>
      <c r="R10" s="42">
        <f t="shared" si="1"/>
        <v>0</v>
      </c>
      <c r="S10" s="46">
        <f t="shared" si="2"/>
        <v>0</v>
      </c>
      <c r="T10" s="46">
        <f t="shared" si="3"/>
        <v>0.001689814814814815</v>
      </c>
      <c r="U10" s="42">
        <v>5</v>
      </c>
      <c r="V10" s="239"/>
      <c r="X10" s="6">
        <v>0.00011574074074074073</v>
      </c>
    </row>
    <row r="11" spans="1:24" s="37" customFormat="1" ht="23.25">
      <c r="A11" s="41"/>
      <c r="B11" s="41"/>
      <c r="C11" s="87">
        <v>6</v>
      </c>
      <c r="D11" s="43" t="s">
        <v>47</v>
      </c>
      <c r="E11" s="41">
        <v>1998</v>
      </c>
      <c r="F11" s="41" t="s">
        <v>26</v>
      </c>
      <c r="G11" s="44">
        <v>0</v>
      </c>
      <c r="H11" s="43" t="s">
        <v>110</v>
      </c>
      <c r="I11" s="41" t="s">
        <v>41</v>
      </c>
      <c r="J11" s="45"/>
      <c r="K11" s="45"/>
      <c r="L11" s="45"/>
      <c r="M11" s="45"/>
      <c r="N11" s="45"/>
      <c r="O11" s="49">
        <v>0.001736111111111111</v>
      </c>
      <c r="P11" s="46">
        <v>0</v>
      </c>
      <c r="Q11" s="46">
        <f t="shared" si="0"/>
        <v>0.001736111111111111</v>
      </c>
      <c r="R11" s="42">
        <f t="shared" si="1"/>
        <v>0</v>
      </c>
      <c r="S11" s="46">
        <f t="shared" si="2"/>
        <v>0</v>
      </c>
      <c r="T11" s="46">
        <f t="shared" si="3"/>
        <v>0.001736111111111111</v>
      </c>
      <c r="U11" s="42">
        <v>6</v>
      </c>
      <c r="V11" s="240"/>
      <c r="X11" s="6">
        <v>0.00011574074074074073</v>
      </c>
    </row>
    <row r="12" spans="1:24" ht="23.25">
      <c r="A12" s="41"/>
      <c r="B12" s="41"/>
      <c r="C12" s="42">
        <v>7</v>
      </c>
      <c r="D12" s="43" t="s">
        <v>113</v>
      </c>
      <c r="E12" s="41">
        <v>1998</v>
      </c>
      <c r="F12" s="41" t="s">
        <v>26</v>
      </c>
      <c r="G12" s="44">
        <v>0</v>
      </c>
      <c r="H12" s="43" t="s">
        <v>110</v>
      </c>
      <c r="I12" s="41" t="s">
        <v>41</v>
      </c>
      <c r="J12" s="42"/>
      <c r="K12" s="42"/>
      <c r="L12" s="42"/>
      <c r="M12" s="42"/>
      <c r="N12" s="42"/>
      <c r="O12" s="46">
        <v>0.0018171296296296297</v>
      </c>
      <c r="P12" s="46">
        <v>0</v>
      </c>
      <c r="Q12" s="46">
        <f t="shared" si="0"/>
        <v>0.0018171296296296297</v>
      </c>
      <c r="R12" s="42">
        <f t="shared" si="1"/>
        <v>0</v>
      </c>
      <c r="S12" s="46">
        <f t="shared" si="2"/>
        <v>0</v>
      </c>
      <c r="T12" s="46">
        <f t="shared" si="3"/>
        <v>0.0018171296296296297</v>
      </c>
      <c r="U12" s="42">
        <v>7</v>
      </c>
      <c r="V12" s="47"/>
      <c r="X12" s="6">
        <v>0.00011574074074074073</v>
      </c>
    </row>
    <row r="13" spans="1:24" ht="23.25">
      <c r="A13" s="41"/>
      <c r="B13" s="41"/>
      <c r="C13" s="87">
        <v>8</v>
      </c>
      <c r="D13" s="43" t="s">
        <v>94</v>
      </c>
      <c r="E13" s="41">
        <v>1998</v>
      </c>
      <c r="F13" s="41" t="s">
        <v>26</v>
      </c>
      <c r="G13" s="44">
        <v>0</v>
      </c>
      <c r="H13" s="43" t="s">
        <v>80</v>
      </c>
      <c r="I13" s="41" t="s">
        <v>81</v>
      </c>
      <c r="J13" s="45"/>
      <c r="K13" s="45"/>
      <c r="L13" s="45"/>
      <c r="M13" s="45"/>
      <c r="N13" s="45">
        <v>3</v>
      </c>
      <c r="O13" s="46">
        <v>0.0016087962962962963</v>
      </c>
      <c r="P13" s="46">
        <v>0</v>
      </c>
      <c r="Q13" s="46">
        <f t="shared" si="0"/>
        <v>0.0016087962962962963</v>
      </c>
      <c r="R13" s="42">
        <f t="shared" si="1"/>
        <v>3</v>
      </c>
      <c r="S13" s="46">
        <f t="shared" si="2"/>
        <v>0.0003472222222222222</v>
      </c>
      <c r="T13" s="46">
        <f t="shared" si="3"/>
        <v>0.0019560185185185184</v>
      </c>
      <c r="U13" s="42">
        <v>8</v>
      </c>
      <c r="V13" s="47"/>
      <c r="X13" s="6">
        <v>0.00011574074074074073</v>
      </c>
    </row>
    <row r="14" spans="1:24" s="37" customFormat="1" ht="23.25">
      <c r="A14" s="41"/>
      <c r="B14" s="41"/>
      <c r="C14" s="42">
        <v>9</v>
      </c>
      <c r="D14" s="43" t="s">
        <v>111</v>
      </c>
      <c r="E14" s="41">
        <v>1999</v>
      </c>
      <c r="F14" s="41" t="s">
        <v>26</v>
      </c>
      <c r="G14" s="44">
        <v>0</v>
      </c>
      <c r="H14" s="43" t="s">
        <v>110</v>
      </c>
      <c r="I14" s="41" t="s">
        <v>41</v>
      </c>
      <c r="J14" s="45"/>
      <c r="K14" s="45"/>
      <c r="L14" s="45"/>
      <c r="M14" s="45"/>
      <c r="N14" s="45"/>
      <c r="O14" s="48">
        <v>0.001967592592592593</v>
      </c>
      <c r="P14" s="46">
        <v>0</v>
      </c>
      <c r="Q14" s="46">
        <f t="shared" si="0"/>
        <v>0.001967592592592593</v>
      </c>
      <c r="R14" s="42">
        <f t="shared" si="1"/>
        <v>0</v>
      </c>
      <c r="S14" s="46">
        <f t="shared" si="2"/>
        <v>0</v>
      </c>
      <c r="T14" s="46">
        <f t="shared" si="3"/>
        <v>0.001967592592592593</v>
      </c>
      <c r="U14" s="42">
        <v>9</v>
      </c>
      <c r="V14" s="240"/>
      <c r="X14" s="6">
        <v>0.00011574074074074073</v>
      </c>
    </row>
    <row r="15" spans="1:24" ht="23.25">
      <c r="A15" s="41"/>
      <c r="B15" s="41"/>
      <c r="C15" s="87">
        <v>10</v>
      </c>
      <c r="D15" s="43" t="s">
        <v>112</v>
      </c>
      <c r="E15" s="41">
        <v>1998</v>
      </c>
      <c r="F15" s="41" t="s">
        <v>26</v>
      </c>
      <c r="G15" s="44">
        <v>0</v>
      </c>
      <c r="H15" s="43" t="s">
        <v>110</v>
      </c>
      <c r="I15" s="41" t="s">
        <v>41</v>
      </c>
      <c r="J15" s="45"/>
      <c r="K15" s="45"/>
      <c r="L15" s="42"/>
      <c r="M15" s="45"/>
      <c r="N15" s="45">
        <v>3</v>
      </c>
      <c r="O15" s="46">
        <v>0.0021759259259259258</v>
      </c>
      <c r="P15" s="46">
        <v>0</v>
      </c>
      <c r="Q15" s="46">
        <f t="shared" si="0"/>
        <v>0.0021759259259259258</v>
      </c>
      <c r="R15" s="42">
        <f t="shared" si="1"/>
        <v>3</v>
      </c>
      <c r="S15" s="46">
        <f t="shared" si="2"/>
        <v>0.0003472222222222222</v>
      </c>
      <c r="T15" s="46">
        <f t="shared" si="3"/>
        <v>0.002523148148148148</v>
      </c>
      <c r="U15" s="42">
        <v>10</v>
      </c>
      <c r="V15" s="47"/>
      <c r="X15" s="6">
        <v>0.00011574074074074073</v>
      </c>
    </row>
    <row r="16" spans="1:24" ht="23.25">
      <c r="A16" s="41"/>
      <c r="B16" s="41"/>
      <c r="C16" s="42">
        <v>11</v>
      </c>
      <c r="D16" s="43" t="s">
        <v>155</v>
      </c>
      <c r="E16" s="41">
        <v>2000</v>
      </c>
      <c r="F16" s="41" t="s">
        <v>26</v>
      </c>
      <c r="G16" s="44">
        <v>0</v>
      </c>
      <c r="H16" s="43" t="s">
        <v>152</v>
      </c>
      <c r="I16" s="41" t="s">
        <v>28</v>
      </c>
      <c r="J16" s="45"/>
      <c r="K16" s="45"/>
      <c r="L16" s="45">
        <v>3</v>
      </c>
      <c r="M16" s="52"/>
      <c r="N16" s="45">
        <v>3</v>
      </c>
      <c r="O16" s="51">
        <v>0.002777777777777778</v>
      </c>
      <c r="P16" s="46">
        <v>0</v>
      </c>
      <c r="Q16" s="46">
        <f t="shared" si="0"/>
        <v>0.002777777777777778</v>
      </c>
      <c r="R16" s="42">
        <f t="shared" si="1"/>
        <v>6</v>
      </c>
      <c r="S16" s="46">
        <f t="shared" si="2"/>
        <v>0.0006944444444444444</v>
      </c>
      <c r="T16" s="46">
        <f t="shared" si="3"/>
        <v>0.003472222222222222</v>
      </c>
      <c r="U16" s="42">
        <v>11</v>
      </c>
      <c r="V16" s="47"/>
      <c r="X16" s="6">
        <v>0.00011574074074074073</v>
      </c>
    </row>
    <row r="17" spans="1:20" ht="20.25">
      <c r="A17" s="260" t="s">
        <v>74</v>
      </c>
      <c r="B17" s="260"/>
      <c r="C17" s="260"/>
      <c r="D17" s="260"/>
      <c r="E17" s="260"/>
      <c r="F17" s="260"/>
      <c r="G17" s="260"/>
      <c r="H17" s="260"/>
      <c r="I17" s="19"/>
      <c r="J17" s="19"/>
      <c r="K17" s="19"/>
      <c r="L17" s="19"/>
      <c r="M17" s="19"/>
      <c r="N17" s="19"/>
      <c r="P17" s="19"/>
      <c r="Q17" s="19"/>
      <c r="R17" s="19"/>
      <c r="S17" s="19"/>
      <c r="T17" s="19"/>
    </row>
    <row r="18" spans="1:20" ht="2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P18" s="19"/>
      <c r="Q18" s="19"/>
      <c r="R18" s="19"/>
      <c r="S18" s="19"/>
      <c r="T18" s="19"/>
    </row>
    <row r="19" spans="1:23" ht="20.25">
      <c r="A19" s="13"/>
      <c r="B19" s="13"/>
      <c r="C19" s="13"/>
      <c r="D19" s="13"/>
      <c r="E19" s="260" t="s">
        <v>224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19"/>
      <c r="W19" s="19"/>
    </row>
    <row r="20" spans="1:23" ht="20.25">
      <c r="A20" s="13"/>
      <c r="B20" s="13" t="s">
        <v>19</v>
      </c>
      <c r="C20" s="13"/>
      <c r="D20" s="13"/>
      <c r="E20" s="260" t="s">
        <v>225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0"/>
      <c r="V20" s="20"/>
      <c r="W20" s="20"/>
    </row>
    <row r="21" spans="1:21" ht="20.25">
      <c r="A21" s="13"/>
      <c r="B21" s="13"/>
      <c r="C21" s="13"/>
      <c r="D21" s="13"/>
      <c r="E21" s="13"/>
      <c r="F21" s="13"/>
      <c r="G21" s="13"/>
      <c r="H21" s="13"/>
      <c r="I21" s="13"/>
      <c r="O21" s="13"/>
      <c r="U21" s="13"/>
    </row>
    <row r="22" spans="1:20" ht="20.25">
      <c r="A22" s="260" t="s">
        <v>269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</row>
  </sheetData>
  <mergeCells count="24">
    <mergeCell ref="A4:A5"/>
    <mergeCell ref="A22:T22"/>
    <mergeCell ref="C4:C5"/>
    <mergeCell ref="D4:D5"/>
    <mergeCell ref="E4:E5"/>
    <mergeCell ref="J4:N4"/>
    <mergeCell ref="O4:O5"/>
    <mergeCell ref="P4:P5"/>
    <mergeCell ref="F4:F5"/>
    <mergeCell ref="G4:G5"/>
    <mergeCell ref="C1:V1"/>
    <mergeCell ref="C2:V2"/>
    <mergeCell ref="C3:F3"/>
    <mergeCell ref="S3:V3"/>
    <mergeCell ref="H4:H5"/>
    <mergeCell ref="E19:U19"/>
    <mergeCell ref="E20:T20"/>
    <mergeCell ref="V4:V5"/>
    <mergeCell ref="A17:H17"/>
    <mergeCell ref="Q4:Q5"/>
    <mergeCell ref="R4:S4"/>
    <mergeCell ref="T4:T5"/>
    <mergeCell ref="U4:U5"/>
    <mergeCell ref="I4:I5"/>
  </mergeCells>
  <printOptions/>
  <pageMargins left="0.75" right="0.75" top="1" bottom="1" header="0.5" footer="0.5"/>
  <pageSetup horizontalDpi="200" verticalDpi="2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="60" zoomScaleNormal="50" workbookViewId="0" topLeftCell="B1">
      <selection activeCell="H4" sqref="H4:H5"/>
    </sheetView>
  </sheetViews>
  <sheetFormatPr defaultColWidth="9.00390625" defaultRowHeight="12.75"/>
  <cols>
    <col min="1" max="1" width="11.25390625" style="31" hidden="1" customWidth="1"/>
    <col min="2" max="2" width="7.25390625" style="13" customWidth="1"/>
    <col min="3" max="3" width="35.25390625" style="13" customWidth="1"/>
    <col min="4" max="4" width="12.75390625" style="13" customWidth="1"/>
    <col min="5" max="5" width="10.375" style="13" customWidth="1"/>
    <col min="6" max="6" width="8.625" style="13" hidden="1" customWidth="1"/>
    <col min="7" max="7" width="10.125" style="13" customWidth="1"/>
    <col min="8" max="8" width="29.25390625" style="40" customWidth="1"/>
    <col min="9" max="9" width="26.375" style="13" customWidth="1"/>
    <col min="10" max="10" width="9.375" style="13" customWidth="1"/>
    <col min="11" max="11" width="12.125" style="13" customWidth="1"/>
    <col min="12" max="14" width="7.75390625" style="13" customWidth="1"/>
    <col min="15" max="15" width="19.375" style="13" customWidth="1"/>
    <col min="16" max="16" width="18.875" style="13" customWidth="1"/>
    <col min="17" max="17" width="22.25390625" style="13" customWidth="1"/>
    <col min="18" max="18" width="5.125" style="13" customWidth="1"/>
    <col min="19" max="19" width="15.875" style="13" customWidth="1"/>
    <col min="20" max="20" width="18.00390625" style="13" customWidth="1"/>
    <col min="21" max="22" width="10.00390625" style="13" customWidth="1"/>
    <col min="23" max="23" width="15.25390625" style="13" customWidth="1"/>
    <col min="24" max="24" width="0" style="13" hidden="1" customWidth="1"/>
    <col min="25" max="25" width="11.875" style="13" hidden="1" customWidth="1"/>
    <col min="26" max="26" width="14.00390625" style="13" customWidth="1"/>
    <col min="27" max="27" width="10.625" style="13" customWidth="1"/>
    <col min="28" max="16384" width="9.125" style="13" customWidth="1"/>
  </cols>
  <sheetData>
    <row r="1" spans="1:55" s="10" customFormat="1" ht="42.75" customHeight="1" thickBot="1">
      <c r="A1" s="34"/>
      <c r="B1" s="34"/>
      <c r="C1" s="265" t="s">
        <v>259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s="10" customFormat="1" ht="87.75" customHeight="1" thickBot="1" thickTop="1">
      <c r="A2" s="30"/>
      <c r="B2" s="266" t="s">
        <v>205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2:55" ht="21" thickBot="1">
      <c r="B3" s="268" t="s">
        <v>20</v>
      </c>
      <c r="C3" s="268"/>
      <c r="D3" s="268"/>
      <c r="E3" s="268"/>
      <c r="F3" s="11"/>
      <c r="G3" s="12"/>
      <c r="S3" s="268" t="s">
        <v>189</v>
      </c>
      <c r="T3" s="268"/>
      <c r="U3" s="268"/>
      <c r="V3" s="268"/>
      <c r="W3" s="268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2:55" ht="21" thickBot="1">
      <c r="B4" s="250" t="s">
        <v>0</v>
      </c>
      <c r="C4" s="258" t="s">
        <v>1</v>
      </c>
      <c r="D4" s="261" t="s">
        <v>2</v>
      </c>
      <c r="E4" s="284" t="s">
        <v>3</v>
      </c>
      <c r="F4" s="280" t="s">
        <v>4</v>
      </c>
      <c r="G4" s="258" t="s">
        <v>5</v>
      </c>
      <c r="H4" s="282" t="s">
        <v>6</v>
      </c>
      <c r="I4" s="258" t="s">
        <v>18</v>
      </c>
      <c r="J4" s="263" t="s">
        <v>7</v>
      </c>
      <c r="K4" s="249"/>
      <c r="L4" s="249"/>
      <c r="M4" s="249"/>
      <c r="N4" s="264"/>
      <c r="O4" s="258" t="s">
        <v>65</v>
      </c>
      <c r="P4" s="258" t="s">
        <v>39</v>
      </c>
      <c r="Q4" s="258" t="s">
        <v>16</v>
      </c>
      <c r="R4" s="251" t="s">
        <v>10</v>
      </c>
      <c r="S4" s="252"/>
      <c r="T4" s="258" t="s">
        <v>11</v>
      </c>
      <c r="U4" s="261" t="s">
        <v>12</v>
      </c>
      <c r="V4" s="288" t="s">
        <v>229</v>
      </c>
      <c r="W4" s="286" t="s">
        <v>76</v>
      </c>
      <c r="X4" s="98"/>
      <c r="Y4" s="98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26" ht="197.25" customHeight="1" thickBot="1">
      <c r="A5" s="31" t="s">
        <v>4</v>
      </c>
      <c r="B5" s="283"/>
      <c r="C5" s="259"/>
      <c r="D5" s="262"/>
      <c r="E5" s="285"/>
      <c r="F5" s="281"/>
      <c r="G5" s="259"/>
      <c r="H5" s="253"/>
      <c r="I5" s="259"/>
      <c r="J5" s="72" t="s">
        <v>13</v>
      </c>
      <c r="K5" s="68" t="s">
        <v>71</v>
      </c>
      <c r="L5" s="100" t="s">
        <v>67</v>
      </c>
      <c r="M5" s="101" t="s">
        <v>68</v>
      </c>
      <c r="N5" s="100" t="s">
        <v>69</v>
      </c>
      <c r="O5" s="259"/>
      <c r="P5" s="259"/>
      <c r="Q5" s="259"/>
      <c r="R5" s="68" t="s">
        <v>14</v>
      </c>
      <c r="S5" s="69" t="s">
        <v>15</v>
      </c>
      <c r="T5" s="259"/>
      <c r="U5" s="262"/>
      <c r="V5" s="289"/>
      <c r="W5" s="287"/>
      <c r="X5" s="99"/>
      <c r="Y5" s="99"/>
      <c r="Z5" s="14"/>
    </row>
    <row r="6" spans="1:25" ht="23.25">
      <c r="A6" s="62">
        <v>5</v>
      </c>
      <c r="B6" s="7">
        <v>1</v>
      </c>
      <c r="C6" s="29" t="s">
        <v>22</v>
      </c>
      <c r="D6" s="32">
        <v>1999</v>
      </c>
      <c r="E6" s="32">
        <v>3</v>
      </c>
      <c r="F6" s="15"/>
      <c r="G6" s="15">
        <v>1</v>
      </c>
      <c r="H6" s="36" t="s">
        <v>102</v>
      </c>
      <c r="I6" s="41" t="s">
        <v>32</v>
      </c>
      <c r="J6" s="15">
        <v>1</v>
      </c>
      <c r="K6" s="15"/>
      <c r="L6" s="15"/>
      <c r="M6" s="15"/>
      <c r="N6" s="15"/>
      <c r="O6" s="18">
        <v>0.001099537037037037</v>
      </c>
      <c r="P6" s="16">
        <v>0</v>
      </c>
      <c r="Q6" s="16">
        <f>O6-P6</f>
        <v>0.001099537037037037</v>
      </c>
      <c r="R6" s="7">
        <f aca="true" t="shared" si="0" ref="R6:R20">SUM(J6:N6)</f>
        <v>1</v>
      </c>
      <c r="S6" s="16">
        <f aca="true" t="shared" si="1" ref="S6:S20">R6*Y6</f>
        <v>0.00011574074074074073</v>
      </c>
      <c r="T6" s="16">
        <f aca="true" t="shared" si="2" ref="T6:T20">Q6+S6</f>
        <v>0.0012152777777777778</v>
      </c>
      <c r="U6" s="17">
        <v>1</v>
      </c>
      <c r="V6" s="17">
        <v>3</v>
      </c>
      <c r="W6" s="15"/>
      <c r="Y6" s="6">
        <v>0.00011574074074074073</v>
      </c>
    </row>
    <row r="7" spans="1:25" ht="23.25">
      <c r="A7" s="62">
        <v>23</v>
      </c>
      <c r="B7" s="7">
        <v>2</v>
      </c>
      <c r="C7" s="29" t="s">
        <v>174</v>
      </c>
      <c r="D7" s="32">
        <v>1999</v>
      </c>
      <c r="E7" s="32" t="s">
        <v>26</v>
      </c>
      <c r="F7" s="15"/>
      <c r="G7" s="15">
        <v>0</v>
      </c>
      <c r="H7" s="36" t="s">
        <v>152</v>
      </c>
      <c r="I7" s="41" t="s">
        <v>28</v>
      </c>
      <c r="J7" s="7"/>
      <c r="K7" s="7"/>
      <c r="L7" s="7"/>
      <c r="M7" s="7"/>
      <c r="N7" s="7"/>
      <c r="O7" s="18">
        <v>0.0012268518518518518</v>
      </c>
      <c r="P7" s="16">
        <v>0</v>
      </c>
      <c r="Q7" s="16">
        <f>O7-P7</f>
        <v>0.0012268518518518518</v>
      </c>
      <c r="R7" s="7">
        <f t="shared" si="0"/>
        <v>0</v>
      </c>
      <c r="S7" s="16">
        <f t="shared" si="1"/>
        <v>0</v>
      </c>
      <c r="T7" s="16">
        <f t="shared" si="2"/>
        <v>0.0012268518518518518</v>
      </c>
      <c r="U7" s="17">
        <v>2</v>
      </c>
      <c r="V7" s="17">
        <v>3</v>
      </c>
      <c r="W7" s="61"/>
      <c r="Y7" s="6">
        <v>0.00011574074074074073</v>
      </c>
    </row>
    <row r="8" spans="1:25" ht="23.25">
      <c r="A8" s="62">
        <v>6</v>
      </c>
      <c r="B8" s="7">
        <v>3</v>
      </c>
      <c r="C8" s="29" t="s">
        <v>103</v>
      </c>
      <c r="D8" s="32">
        <v>1998</v>
      </c>
      <c r="E8" s="32">
        <v>3</v>
      </c>
      <c r="F8" s="15"/>
      <c r="G8" s="7">
        <v>1</v>
      </c>
      <c r="H8" s="36" t="s">
        <v>102</v>
      </c>
      <c r="I8" s="41" t="s">
        <v>32</v>
      </c>
      <c r="J8" s="7"/>
      <c r="K8" s="7"/>
      <c r="L8" s="7"/>
      <c r="M8" s="7"/>
      <c r="N8" s="7"/>
      <c r="O8" s="16">
        <v>0.0012962962962962963</v>
      </c>
      <c r="P8" s="16">
        <v>0</v>
      </c>
      <c r="Q8" s="16">
        <f>O8-P8</f>
        <v>0.0012962962962962963</v>
      </c>
      <c r="R8" s="7">
        <f t="shared" si="0"/>
        <v>0</v>
      </c>
      <c r="S8" s="16">
        <f t="shared" si="1"/>
        <v>0</v>
      </c>
      <c r="T8" s="16">
        <f t="shared" si="2"/>
        <v>0.0012962962962962963</v>
      </c>
      <c r="U8" s="17">
        <v>3</v>
      </c>
      <c r="V8" s="17" t="s">
        <v>96</v>
      </c>
      <c r="W8" s="61"/>
      <c r="Y8" s="6">
        <v>0.000115740740740741</v>
      </c>
    </row>
    <row r="9" spans="1:25" ht="23.25">
      <c r="A9" s="62">
        <v>10</v>
      </c>
      <c r="B9" s="7">
        <v>4</v>
      </c>
      <c r="C9" s="29" t="s">
        <v>277</v>
      </c>
      <c r="D9" s="32">
        <v>1999</v>
      </c>
      <c r="E9" s="32" t="s">
        <v>26</v>
      </c>
      <c r="F9" s="15"/>
      <c r="G9" s="15">
        <v>0</v>
      </c>
      <c r="H9" s="36" t="s">
        <v>152</v>
      </c>
      <c r="I9" s="41" t="s">
        <v>28</v>
      </c>
      <c r="J9" s="15"/>
      <c r="K9" s="15"/>
      <c r="L9" s="15"/>
      <c r="M9" s="15"/>
      <c r="N9" s="15"/>
      <c r="O9" s="18">
        <v>0.0013194444444444443</v>
      </c>
      <c r="P9" s="16">
        <v>25</v>
      </c>
      <c r="Q9" s="33">
        <v>0.0013194444444444443</v>
      </c>
      <c r="R9" s="7">
        <f t="shared" si="0"/>
        <v>0</v>
      </c>
      <c r="S9" s="16">
        <f t="shared" si="1"/>
        <v>0</v>
      </c>
      <c r="T9" s="16">
        <f t="shared" si="2"/>
        <v>0.0013194444444444443</v>
      </c>
      <c r="U9" s="7">
        <v>4</v>
      </c>
      <c r="V9" s="17" t="s">
        <v>96</v>
      </c>
      <c r="W9" s="7"/>
      <c r="Y9" s="6">
        <v>0.000115740740740741</v>
      </c>
    </row>
    <row r="10" spans="1:25" ht="23.25">
      <c r="A10" s="62">
        <v>15</v>
      </c>
      <c r="B10" s="7">
        <v>5</v>
      </c>
      <c r="C10" s="29" t="s">
        <v>114</v>
      </c>
      <c r="D10" s="32">
        <v>1998</v>
      </c>
      <c r="E10" s="32" t="s">
        <v>26</v>
      </c>
      <c r="F10" s="7"/>
      <c r="G10" s="15">
        <v>0</v>
      </c>
      <c r="H10" s="43" t="s">
        <v>110</v>
      </c>
      <c r="I10" s="41" t="s">
        <v>41</v>
      </c>
      <c r="J10" s="7"/>
      <c r="K10" s="7"/>
      <c r="L10" s="7"/>
      <c r="M10" s="7"/>
      <c r="N10" s="7"/>
      <c r="O10" s="16">
        <v>0.0018171296296296297</v>
      </c>
      <c r="P10" s="16">
        <v>0</v>
      </c>
      <c r="Q10" s="16">
        <f aca="true" t="shared" si="3" ref="Q10:Q22">O10-P10</f>
        <v>0.0018171296296296297</v>
      </c>
      <c r="R10" s="7">
        <f t="shared" si="0"/>
        <v>0</v>
      </c>
      <c r="S10" s="16">
        <f t="shared" si="1"/>
        <v>0</v>
      </c>
      <c r="T10" s="16">
        <f t="shared" si="2"/>
        <v>0.0018171296296296297</v>
      </c>
      <c r="U10" s="7">
        <v>5</v>
      </c>
      <c r="V10" s="17"/>
      <c r="W10" s="61"/>
      <c r="Y10" s="6">
        <v>0.000115740740740741</v>
      </c>
    </row>
    <row r="11" spans="1:25" ht="23.25">
      <c r="A11" s="62">
        <v>24</v>
      </c>
      <c r="B11" s="7">
        <v>6</v>
      </c>
      <c r="C11" s="29" t="s">
        <v>122</v>
      </c>
      <c r="D11" s="32">
        <v>1998</v>
      </c>
      <c r="E11" s="32" t="s">
        <v>26</v>
      </c>
      <c r="F11" s="7"/>
      <c r="G11" s="15">
        <v>0</v>
      </c>
      <c r="H11" s="43" t="s">
        <v>121</v>
      </c>
      <c r="I11" s="41" t="s">
        <v>29</v>
      </c>
      <c r="J11" s="7"/>
      <c r="K11" s="7"/>
      <c r="L11" s="7"/>
      <c r="M11" s="7"/>
      <c r="N11" s="7">
        <v>3</v>
      </c>
      <c r="O11" s="16">
        <v>0.0016203703703703703</v>
      </c>
      <c r="P11" s="16">
        <v>0</v>
      </c>
      <c r="Q11" s="16">
        <f t="shared" si="3"/>
        <v>0.0016203703703703703</v>
      </c>
      <c r="R11" s="7">
        <f t="shared" si="0"/>
        <v>3</v>
      </c>
      <c r="S11" s="16">
        <f t="shared" si="1"/>
        <v>0.000347222222222223</v>
      </c>
      <c r="T11" s="16">
        <f t="shared" si="2"/>
        <v>0.0019675925925925933</v>
      </c>
      <c r="U11" s="7">
        <v>6</v>
      </c>
      <c r="V11" s="17"/>
      <c r="W11" s="7"/>
      <c r="Y11" s="6">
        <v>0.000115740740740741</v>
      </c>
    </row>
    <row r="12" spans="1:25" ht="23.25">
      <c r="A12" s="62">
        <v>7</v>
      </c>
      <c r="B12" s="7">
        <v>7</v>
      </c>
      <c r="C12" s="29" t="s">
        <v>173</v>
      </c>
      <c r="D12" s="32">
        <v>1998</v>
      </c>
      <c r="E12" s="32" t="s">
        <v>26</v>
      </c>
      <c r="F12" s="15"/>
      <c r="G12" s="15">
        <v>0</v>
      </c>
      <c r="H12" s="36" t="s">
        <v>152</v>
      </c>
      <c r="I12" s="41" t="s">
        <v>28</v>
      </c>
      <c r="J12" s="15"/>
      <c r="K12" s="15"/>
      <c r="L12" s="15"/>
      <c r="M12" s="15"/>
      <c r="N12" s="15">
        <v>1</v>
      </c>
      <c r="O12" s="18">
        <v>0.001875</v>
      </c>
      <c r="P12" s="16">
        <v>0</v>
      </c>
      <c r="Q12" s="16">
        <f t="shared" si="3"/>
        <v>0.001875</v>
      </c>
      <c r="R12" s="7">
        <f t="shared" si="0"/>
        <v>1</v>
      </c>
      <c r="S12" s="16">
        <f t="shared" si="1"/>
        <v>0.00011574074074074073</v>
      </c>
      <c r="T12" s="16">
        <f t="shared" si="2"/>
        <v>0.001990740740740741</v>
      </c>
      <c r="U12" s="7">
        <v>7</v>
      </c>
      <c r="V12" s="17"/>
      <c r="W12" s="7"/>
      <c r="Y12" s="6">
        <v>0.00011574074074074073</v>
      </c>
    </row>
    <row r="13" spans="1:25" ht="23.25">
      <c r="A13" s="62"/>
      <c r="B13" s="7">
        <v>8</v>
      </c>
      <c r="C13" s="29" t="s">
        <v>137</v>
      </c>
      <c r="D13" s="32">
        <v>1999</v>
      </c>
      <c r="E13" s="32" t="s">
        <v>26</v>
      </c>
      <c r="F13" s="15"/>
      <c r="G13" s="15">
        <v>0</v>
      </c>
      <c r="H13" s="43" t="s">
        <v>110</v>
      </c>
      <c r="I13" s="41" t="s">
        <v>133</v>
      </c>
      <c r="J13" s="15"/>
      <c r="K13" s="15"/>
      <c r="L13" s="15"/>
      <c r="M13" s="15"/>
      <c r="N13" s="15"/>
      <c r="O13" s="18">
        <v>0.002511574074074074</v>
      </c>
      <c r="P13" s="16">
        <v>0</v>
      </c>
      <c r="Q13" s="16">
        <f t="shared" si="3"/>
        <v>0.002511574074074074</v>
      </c>
      <c r="R13" s="7">
        <f t="shared" si="0"/>
        <v>0</v>
      </c>
      <c r="S13" s="16">
        <f t="shared" si="1"/>
        <v>0</v>
      </c>
      <c r="T13" s="16">
        <f t="shared" si="2"/>
        <v>0.002511574074074074</v>
      </c>
      <c r="U13" s="7">
        <v>8</v>
      </c>
      <c r="V13" s="17"/>
      <c r="W13" s="7"/>
      <c r="Y13" s="6"/>
    </row>
    <row r="14" spans="1:25" ht="23.25">
      <c r="A14" s="62">
        <v>16</v>
      </c>
      <c r="B14" s="7">
        <v>9</v>
      </c>
      <c r="C14" s="29" t="s">
        <v>149</v>
      </c>
      <c r="D14" s="32">
        <v>1998</v>
      </c>
      <c r="E14" s="32" t="s">
        <v>26</v>
      </c>
      <c r="F14" s="15"/>
      <c r="G14" s="15">
        <v>0</v>
      </c>
      <c r="H14" s="43" t="s">
        <v>110</v>
      </c>
      <c r="I14" s="41" t="s">
        <v>41</v>
      </c>
      <c r="J14" s="7">
        <v>1</v>
      </c>
      <c r="K14" s="7"/>
      <c r="L14" s="7"/>
      <c r="M14" s="7"/>
      <c r="N14" s="7">
        <v>1</v>
      </c>
      <c r="O14" s="18">
        <v>0.0025</v>
      </c>
      <c r="P14" s="16">
        <v>0</v>
      </c>
      <c r="Q14" s="16">
        <f t="shared" si="3"/>
        <v>0.0025</v>
      </c>
      <c r="R14" s="7">
        <f t="shared" si="0"/>
        <v>2</v>
      </c>
      <c r="S14" s="16">
        <f t="shared" si="1"/>
        <v>0.00023148148148148146</v>
      </c>
      <c r="T14" s="16">
        <f t="shared" si="2"/>
        <v>0.0027314814814814814</v>
      </c>
      <c r="U14" s="7">
        <v>9</v>
      </c>
      <c r="V14" s="17"/>
      <c r="W14" s="7"/>
      <c r="Y14" s="6">
        <v>0.00011574074074074073</v>
      </c>
    </row>
    <row r="15" spans="1:25" ht="23.25">
      <c r="A15" s="62">
        <v>20</v>
      </c>
      <c r="B15" s="7">
        <v>10</v>
      </c>
      <c r="C15" s="29" t="s">
        <v>120</v>
      </c>
      <c r="D15" s="32">
        <v>1998</v>
      </c>
      <c r="E15" s="32" t="s">
        <v>26</v>
      </c>
      <c r="F15" s="15"/>
      <c r="G15" s="15">
        <v>0</v>
      </c>
      <c r="H15" s="43" t="s">
        <v>121</v>
      </c>
      <c r="I15" s="41" t="s">
        <v>29</v>
      </c>
      <c r="J15" s="180"/>
      <c r="K15" s="180"/>
      <c r="L15" s="180"/>
      <c r="M15" s="180"/>
      <c r="N15" s="180">
        <v>3</v>
      </c>
      <c r="O15" s="181">
        <v>0.002847222222222222</v>
      </c>
      <c r="P15" s="104">
        <v>0</v>
      </c>
      <c r="Q15" s="16">
        <f t="shared" si="3"/>
        <v>0.002847222222222222</v>
      </c>
      <c r="R15" s="103">
        <f t="shared" si="0"/>
        <v>3</v>
      </c>
      <c r="S15" s="16">
        <f t="shared" si="1"/>
        <v>0.000347222222222223</v>
      </c>
      <c r="T15" s="104">
        <f t="shared" si="2"/>
        <v>0.003194444444444445</v>
      </c>
      <c r="U15" s="7">
        <v>10</v>
      </c>
      <c r="V15" s="234"/>
      <c r="W15" s="103"/>
      <c r="Y15" s="6">
        <v>0.000115740740740741</v>
      </c>
    </row>
    <row r="16" spans="1:25" ht="23.25">
      <c r="A16" s="62">
        <v>27</v>
      </c>
      <c r="B16" s="7">
        <v>11</v>
      </c>
      <c r="C16" s="29" t="s">
        <v>139</v>
      </c>
      <c r="D16" s="32">
        <v>1999</v>
      </c>
      <c r="E16" s="32" t="s">
        <v>26</v>
      </c>
      <c r="F16" s="15"/>
      <c r="G16" s="15">
        <v>0</v>
      </c>
      <c r="H16" s="43" t="s">
        <v>110</v>
      </c>
      <c r="I16" s="41" t="s">
        <v>133</v>
      </c>
      <c r="J16" s="15"/>
      <c r="K16" s="15"/>
      <c r="L16" s="15"/>
      <c r="M16" s="15"/>
      <c r="N16" s="15"/>
      <c r="O16" s="102">
        <v>0.0032870370370370367</v>
      </c>
      <c r="P16" s="16">
        <v>0</v>
      </c>
      <c r="Q16" s="16">
        <f t="shared" si="3"/>
        <v>0.0032870370370370367</v>
      </c>
      <c r="R16" s="7">
        <f t="shared" si="0"/>
        <v>0</v>
      </c>
      <c r="S16" s="16">
        <f t="shared" si="1"/>
        <v>0</v>
      </c>
      <c r="T16" s="16">
        <f t="shared" si="2"/>
        <v>0.0032870370370370367</v>
      </c>
      <c r="U16" s="7">
        <v>11</v>
      </c>
      <c r="V16" s="17"/>
      <c r="W16" s="61"/>
      <c r="X16" s="28"/>
      <c r="Y16" s="105">
        <v>0.000115740740740741</v>
      </c>
    </row>
    <row r="17" spans="1:25" ht="23.25">
      <c r="A17" s="62">
        <v>28</v>
      </c>
      <c r="B17" s="7">
        <v>12</v>
      </c>
      <c r="C17" s="29" t="s">
        <v>150</v>
      </c>
      <c r="D17" s="32">
        <v>1998</v>
      </c>
      <c r="E17" s="32" t="s">
        <v>26</v>
      </c>
      <c r="F17" s="15"/>
      <c r="G17" s="15">
        <v>0</v>
      </c>
      <c r="H17" s="36" t="s">
        <v>110</v>
      </c>
      <c r="I17" s="179" t="s">
        <v>41</v>
      </c>
      <c r="J17" s="15">
        <v>1</v>
      </c>
      <c r="K17" s="15"/>
      <c r="L17" s="15">
        <v>3</v>
      </c>
      <c r="M17" s="15"/>
      <c r="N17" s="15"/>
      <c r="O17" s="18">
        <v>0.0029745370370370373</v>
      </c>
      <c r="P17" s="16">
        <v>0</v>
      </c>
      <c r="Q17" s="16">
        <f t="shared" si="3"/>
        <v>0.0029745370370370373</v>
      </c>
      <c r="R17" s="7">
        <f t="shared" si="0"/>
        <v>4</v>
      </c>
      <c r="S17" s="16">
        <f t="shared" si="1"/>
        <v>0.000462962962962964</v>
      </c>
      <c r="T17" s="16">
        <f t="shared" si="2"/>
        <v>0.0034375000000000013</v>
      </c>
      <c r="U17" s="7">
        <v>12</v>
      </c>
      <c r="V17" s="17"/>
      <c r="W17" s="61"/>
      <c r="X17" s="28"/>
      <c r="Y17" s="105">
        <v>0.000115740740740741</v>
      </c>
    </row>
    <row r="18" spans="1:25" ht="23.25">
      <c r="A18" s="62">
        <v>31</v>
      </c>
      <c r="B18" s="7">
        <v>13</v>
      </c>
      <c r="C18" s="29" t="s">
        <v>115</v>
      </c>
      <c r="D18" s="32">
        <v>2000</v>
      </c>
      <c r="E18" s="32" t="s">
        <v>26</v>
      </c>
      <c r="F18" s="15"/>
      <c r="G18" s="15">
        <v>0</v>
      </c>
      <c r="H18" s="43" t="s">
        <v>110</v>
      </c>
      <c r="I18" s="179" t="s">
        <v>41</v>
      </c>
      <c r="J18" s="7"/>
      <c r="K18" s="7">
        <v>2</v>
      </c>
      <c r="L18" s="7">
        <v>1</v>
      </c>
      <c r="M18" s="7"/>
      <c r="N18" s="7">
        <v>3</v>
      </c>
      <c r="O18" s="16">
        <v>0.002824074074074074</v>
      </c>
      <c r="P18" s="16">
        <v>0</v>
      </c>
      <c r="Q18" s="16">
        <f t="shared" si="3"/>
        <v>0.002824074074074074</v>
      </c>
      <c r="R18" s="7">
        <f t="shared" si="0"/>
        <v>6</v>
      </c>
      <c r="S18" s="16">
        <f t="shared" si="1"/>
        <v>0.000694444444444446</v>
      </c>
      <c r="T18" s="16">
        <f t="shared" si="2"/>
        <v>0.0035185185185185198</v>
      </c>
      <c r="U18" s="7">
        <v>13</v>
      </c>
      <c r="V18" s="17"/>
      <c r="W18" s="61"/>
      <c r="X18" s="28"/>
      <c r="Y18" s="105">
        <v>0.000115740740740741</v>
      </c>
    </row>
    <row r="19" spans="1:25" ht="23.25">
      <c r="A19" s="62">
        <v>32</v>
      </c>
      <c r="B19" s="7">
        <v>14</v>
      </c>
      <c r="C19" s="29" t="s">
        <v>187</v>
      </c>
      <c r="D19" s="32">
        <v>1999</v>
      </c>
      <c r="E19" s="32" t="s">
        <v>26</v>
      </c>
      <c r="F19" s="7"/>
      <c r="G19" s="15">
        <v>0</v>
      </c>
      <c r="H19" s="43" t="s">
        <v>110</v>
      </c>
      <c r="I19" s="41" t="s">
        <v>133</v>
      </c>
      <c r="J19" s="15"/>
      <c r="K19" s="15"/>
      <c r="L19" s="15"/>
      <c r="M19" s="15"/>
      <c r="N19" s="15">
        <v>3</v>
      </c>
      <c r="O19" s="18">
        <v>0.0032175925925925926</v>
      </c>
      <c r="P19" s="16">
        <v>0</v>
      </c>
      <c r="Q19" s="16">
        <f t="shared" si="3"/>
        <v>0.0032175925925925926</v>
      </c>
      <c r="R19" s="7">
        <f t="shared" si="0"/>
        <v>3</v>
      </c>
      <c r="S19" s="16">
        <f t="shared" si="1"/>
        <v>0.000347222222222223</v>
      </c>
      <c r="T19" s="16">
        <f t="shared" si="2"/>
        <v>0.003564814814814816</v>
      </c>
      <c r="U19" s="7">
        <v>14</v>
      </c>
      <c r="V19" s="17"/>
      <c r="W19" s="28"/>
      <c r="X19" s="132"/>
      <c r="Y19" s="105">
        <v>0.000115740740740741</v>
      </c>
    </row>
    <row r="20" spans="2:23" ht="23.25">
      <c r="B20" s="7">
        <v>15</v>
      </c>
      <c r="C20" s="29" t="s">
        <v>138</v>
      </c>
      <c r="D20" s="32">
        <v>1999</v>
      </c>
      <c r="E20" s="32" t="s">
        <v>26</v>
      </c>
      <c r="F20" s="15"/>
      <c r="G20" s="15">
        <v>0</v>
      </c>
      <c r="H20" s="43" t="s">
        <v>110</v>
      </c>
      <c r="I20" s="41" t="s">
        <v>133</v>
      </c>
      <c r="J20" s="7"/>
      <c r="K20" s="7"/>
      <c r="L20" s="7">
        <v>10</v>
      </c>
      <c r="M20" s="7"/>
      <c r="N20" s="7"/>
      <c r="O20" s="18">
        <v>0.004016203703703703</v>
      </c>
      <c r="P20" s="16">
        <v>0</v>
      </c>
      <c r="Q20" s="16">
        <f t="shared" si="3"/>
        <v>0.004016203703703703</v>
      </c>
      <c r="R20" s="7">
        <f t="shared" si="0"/>
        <v>10</v>
      </c>
      <c r="S20" s="16">
        <f t="shared" si="1"/>
        <v>0</v>
      </c>
      <c r="T20" s="16">
        <f t="shared" si="2"/>
        <v>0.004016203703703703</v>
      </c>
      <c r="U20" s="7">
        <v>15</v>
      </c>
      <c r="V20" s="17"/>
      <c r="W20" s="28"/>
    </row>
    <row r="21" spans="1:25" ht="23.25">
      <c r="A21" s="62">
        <v>29</v>
      </c>
      <c r="B21" s="7">
        <v>16</v>
      </c>
      <c r="C21" s="28" t="s">
        <v>140</v>
      </c>
      <c r="D21" s="28">
        <v>1999</v>
      </c>
      <c r="E21" s="28" t="s">
        <v>26</v>
      </c>
      <c r="F21" s="28"/>
      <c r="G21" s="28">
        <v>0</v>
      </c>
      <c r="H21" s="43" t="s">
        <v>110</v>
      </c>
      <c r="I21" s="179" t="s">
        <v>133</v>
      </c>
      <c r="J21" s="61"/>
      <c r="K21" s="61"/>
      <c r="L21" s="61" t="s">
        <v>199</v>
      </c>
      <c r="M21" s="61"/>
      <c r="N21" s="61"/>
      <c r="O21" s="182">
        <v>0.0034375</v>
      </c>
      <c r="P21" s="16">
        <v>0</v>
      </c>
      <c r="Q21" s="182">
        <f t="shared" si="3"/>
        <v>0.0034375</v>
      </c>
      <c r="R21" s="61"/>
      <c r="S21" s="182">
        <v>0.0034375</v>
      </c>
      <c r="T21" s="182">
        <v>0.0034375</v>
      </c>
      <c r="U21" s="7">
        <v>16</v>
      </c>
      <c r="V21" s="17"/>
      <c r="W21" s="61" t="s">
        <v>77</v>
      </c>
      <c r="X21" s="28"/>
      <c r="Y21" s="105">
        <v>0.000115740740740741</v>
      </c>
    </row>
    <row r="22" spans="1:25" ht="23.25">
      <c r="A22" s="62">
        <v>19</v>
      </c>
      <c r="B22" s="7">
        <v>17</v>
      </c>
      <c r="C22" s="29" t="s">
        <v>134</v>
      </c>
      <c r="D22" s="32">
        <v>1999</v>
      </c>
      <c r="E22" s="32" t="s">
        <v>26</v>
      </c>
      <c r="F22" s="15"/>
      <c r="G22" s="15">
        <v>0</v>
      </c>
      <c r="H22" s="43" t="s">
        <v>110</v>
      </c>
      <c r="I22" s="41" t="s">
        <v>133</v>
      </c>
      <c r="J22" s="7"/>
      <c r="K22" s="7"/>
      <c r="L22" s="7" t="s">
        <v>199</v>
      </c>
      <c r="M22" s="7" t="s">
        <v>199</v>
      </c>
      <c r="N22" s="7" t="s">
        <v>199</v>
      </c>
      <c r="O22" s="33">
        <v>0.00318287037037037</v>
      </c>
      <c r="P22" s="16">
        <v>0</v>
      </c>
      <c r="Q22" s="16">
        <f t="shared" si="3"/>
        <v>0.00318287037037037</v>
      </c>
      <c r="R22" s="7"/>
      <c r="S22" s="16">
        <f>R22*Y22</f>
        <v>0</v>
      </c>
      <c r="T22" s="16">
        <f>Q22+S22</f>
        <v>0.00318287037037037</v>
      </c>
      <c r="U22" s="7">
        <v>17</v>
      </c>
      <c r="V22" s="17"/>
      <c r="W22" s="61" t="s">
        <v>78</v>
      </c>
      <c r="Y22" s="6">
        <v>0.000115740740740741</v>
      </c>
    </row>
    <row r="23" spans="1:22" ht="20.25">
      <c r="A23" s="260" t="s">
        <v>226</v>
      </c>
      <c r="B23" s="260"/>
      <c r="C23" s="260"/>
      <c r="D23" s="260"/>
      <c r="E23" s="260"/>
      <c r="F23" s="260"/>
      <c r="G23" s="260"/>
      <c r="H23" s="26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2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20.25">
      <c r="A25" s="13"/>
      <c r="E25" s="260" t="s">
        <v>227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19"/>
      <c r="W25" s="19"/>
      <c r="X25" s="19"/>
    </row>
    <row r="26" spans="1:24" ht="20.25">
      <c r="A26" s="13"/>
      <c r="E26" s="260" t="s">
        <v>228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0"/>
      <c r="V26" s="20"/>
      <c r="W26" s="20"/>
      <c r="X26" s="20"/>
    </row>
    <row r="28" spans="1:22" ht="20.25">
      <c r="A28" s="260" t="s">
        <v>269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19"/>
      <c r="V28" s="19"/>
    </row>
  </sheetData>
  <mergeCells count="25">
    <mergeCell ref="A23:H23"/>
    <mergeCell ref="E25:U25"/>
    <mergeCell ref="E26:T26"/>
    <mergeCell ref="V4:V5"/>
    <mergeCell ref="P4:P5"/>
    <mergeCell ref="B2:W2"/>
    <mergeCell ref="J4:N4"/>
    <mergeCell ref="C1:W1"/>
    <mergeCell ref="I4:I5"/>
    <mergeCell ref="B4:B5"/>
    <mergeCell ref="C4:C5"/>
    <mergeCell ref="D4:D5"/>
    <mergeCell ref="E4:E5"/>
    <mergeCell ref="W4:W5"/>
    <mergeCell ref="O4:O5"/>
    <mergeCell ref="A28:T28"/>
    <mergeCell ref="Q4:Q5"/>
    <mergeCell ref="U4:U5"/>
    <mergeCell ref="B3:E3"/>
    <mergeCell ref="S3:W3"/>
    <mergeCell ref="F4:F5"/>
    <mergeCell ref="G4:G5"/>
    <mergeCell ref="H4:H5"/>
    <mergeCell ref="R4:S4"/>
    <mergeCell ref="T4:T5"/>
  </mergeCells>
  <printOptions/>
  <pageMargins left="1.25" right="0.74" top="0.77" bottom="0.48" header="0.5" footer="0.5"/>
  <pageSetup horizontalDpi="600" verticalDpi="600" orientation="landscape" paperSize="9" scale="40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3"/>
  <sheetViews>
    <sheetView view="pageBreakPreview" zoomScale="60" zoomScaleNormal="50" workbookViewId="0" topLeftCell="C7">
      <selection activeCell="L19" sqref="L19"/>
    </sheetView>
  </sheetViews>
  <sheetFormatPr defaultColWidth="9.00390625" defaultRowHeight="12.75"/>
  <cols>
    <col min="1" max="2" width="0" style="35" hidden="1" customWidth="1"/>
    <col min="3" max="3" width="7.25390625" style="35" customWidth="1"/>
    <col min="4" max="4" width="42.625" style="35" customWidth="1"/>
    <col min="5" max="5" width="14.375" style="35" customWidth="1"/>
    <col min="6" max="6" width="10.125" style="35" customWidth="1"/>
    <col min="7" max="7" width="11.75390625" style="35" customWidth="1"/>
    <col min="8" max="8" width="39.375" style="35" customWidth="1"/>
    <col min="9" max="9" width="27.25390625" style="35" customWidth="1"/>
    <col min="10" max="10" width="7.75390625" style="13" customWidth="1"/>
    <col min="11" max="11" width="12.625" style="13" customWidth="1"/>
    <col min="12" max="12" width="6.875" style="13" customWidth="1"/>
    <col min="13" max="13" width="6.625" style="13" customWidth="1"/>
    <col min="14" max="14" width="7.00390625" style="13" customWidth="1"/>
    <col min="15" max="15" width="15.125" style="19" customWidth="1"/>
    <col min="16" max="16" width="14.375" style="13" customWidth="1"/>
    <col min="17" max="17" width="21.125" style="13" customWidth="1"/>
    <col min="18" max="18" width="7.625" style="13" customWidth="1"/>
    <col min="19" max="19" width="16.25390625" style="13" customWidth="1"/>
    <col min="20" max="20" width="18.25390625" style="13" customWidth="1"/>
    <col min="21" max="21" width="6.75390625" style="19" customWidth="1"/>
    <col min="22" max="22" width="11.125" style="13" customWidth="1"/>
    <col min="23" max="23" width="0" style="13" hidden="1" customWidth="1"/>
    <col min="24" max="24" width="10.00390625" style="13" hidden="1" customWidth="1"/>
    <col min="25" max="25" width="5.00390625" style="13" customWidth="1"/>
    <col min="26" max="26" width="6.375" style="13" customWidth="1"/>
    <col min="27" max="27" width="9.125" style="13" customWidth="1"/>
    <col min="28" max="28" width="13.00390625" style="13" customWidth="1"/>
    <col min="29" max="16384" width="9.125" style="13" customWidth="1"/>
  </cols>
  <sheetData>
    <row r="1" spans="1:53" s="10" customFormat="1" ht="42.75" customHeight="1" thickBot="1">
      <c r="A1" s="34"/>
      <c r="B1" s="34"/>
      <c r="C1" s="265" t="s">
        <v>190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4" s="10" customFormat="1" ht="90" customHeight="1" thickBot="1" thickTop="1">
      <c r="A2" s="34"/>
      <c r="B2" s="34"/>
      <c r="C2" s="266" t="s">
        <v>206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3:54" ht="21" thickBot="1">
      <c r="C3" s="267" t="s">
        <v>20</v>
      </c>
      <c r="D3" s="267"/>
      <c r="E3" s="267"/>
      <c r="F3" s="267"/>
      <c r="G3" s="8"/>
      <c r="S3" s="268" t="s">
        <v>189</v>
      </c>
      <c r="T3" s="268"/>
      <c r="U3" s="268"/>
      <c r="V3" s="268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20.25" customHeight="1" thickBot="1">
      <c r="A4" s="269"/>
      <c r="B4" s="94"/>
      <c r="C4" s="271" t="s">
        <v>0</v>
      </c>
      <c r="D4" s="258" t="s">
        <v>1</v>
      </c>
      <c r="E4" s="273" t="s">
        <v>2</v>
      </c>
      <c r="F4" s="261" t="s">
        <v>3</v>
      </c>
      <c r="G4" s="258" t="s">
        <v>5</v>
      </c>
      <c r="H4" s="258" t="s">
        <v>6</v>
      </c>
      <c r="I4" s="258" t="s">
        <v>18</v>
      </c>
      <c r="J4" s="275" t="s">
        <v>7</v>
      </c>
      <c r="K4" s="276"/>
      <c r="L4" s="276"/>
      <c r="M4" s="276"/>
      <c r="N4" s="277"/>
      <c r="O4" s="258" t="s">
        <v>8</v>
      </c>
      <c r="P4" s="278" t="s">
        <v>9</v>
      </c>
      <c r="Q4" s="258" t="s">
        <v>16</v>
      </c>
      <c r="R4" s="263" t="s">
        <v>10</v>
      </c>
      <c r="S4" s="264"/>
      <c r="T4" s="258" t="s">
        <v>11</v>
      </c>
      <c r="U4" s="261" t="s">
        <v>12</v>
      </c>
      <c r="V4" s="261" t="s">
        <v>17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22" ht="204.75" customHeight="1" thickBot="1">
      <c r="A5" s="270"/>
      <c r="B5" s="95"/>
      <c r="C5" s="272"/>
      <c r="D5" s="259"/>
      <c r="E5" s="274"/>
      <c r="F5" s="262"/>
      <c r="G5" s="259"/>
      <c r="H5" s="259"/>
      <c r="I5" s="259"/>
      <c r="J5" s="68" t="s">
        <v>13</v>
      </c>
      <c r="K5" s="68" t="s">
        <v>71</v>
      </c>
      <c r="L5" s="75" t="s">
        <v>67</v>
      </c>
      <c r="M5" s="97" t="s">
        <v>68</v>
      </c>
      <c r="N5" s="96" t="s">
        <v>69</v>
      </c>
      <c r="O5" s="259"/>
      <c r="P5" s="279"/>
      <c r="Q5" s="259"/>
      <c r="R5" s="93" t="s">
        <v>14</v>
      </c>
      <c r="S5" s="72" t="s">
        <v>15</v>
      </c>
      <c r="T5" s="259"/>
      <c r="U5" s="262"/>
      <c r="V5" s="262"/>
    </row>
    <row r="6" spans="1:24" ht="23.25">
      <c r="A6" s="86"/>
      <c r="B6" s="86"/>
      <c r="C6" s="87">
        <v>1</v>
      </c>
      <c r="D6" s="183" t="s">
        <v>61</v>
      </c>
      <c r="E6" s="71">
        <v>1996</v>
      </c>
      <c r="F6" s="71">
        <v>1</v>
      </c>
      <c r="G6" s="58">
        <v>10</v>
      </c>
      <c r="H6" s="88" t="s">
        <v>110</v>
      </c>
      <c r="I6" s="86" t="s">
        <v>28</v>
      </c>
      <c r="J6" s="90"/>
      <c r="K6" s="90"/>
      <c r="L6" s="90"/>
      <c r="M6" s="90"/>
      <c r="N6" s="90"/>
      <c r="O6" s="184">
        <v>0.000775462962962963</v>
      </c>
      <c r="P6" s="91"/>
      <c r="Q6" s="91">
        <f aca="true" t="shared" si="0" ref="Q6:Q17">O6-P6</f>
        <v>0.000775462962962963</v>
      </c>
      <c r="R6" s="87">
        <f aca="true" t="shared" si="1" ref="R6:R17">SUM(J6:N6)</f>
        <v>0</v>
      </c>
      <c r="S6" s="91">
        <f aca="true" t="shared" si="2" ref="S6:S16">R6*X6</f>
        <v>0</v>
      </c>
      <c r="T6" s="91">
        <f aca="true" t="shared" si="3" ref="T6:T17">Q6+S6</f>
        <v>0.000775462962962963</v>
      </c>
      <c r="U6" s="92">
        <v>1</v>
      </c>
      <c r="V6" s="92">
        <v>3</v>
      </c>
      <c r="X6" s="6">
        <v>0.00011574074074074073</v>
      </c>
    </row>
    <row r="7" spans="1:24" ht="23.25">
      <c r="A7" s="41"/>
      <c r="B7" s="41"/>
      <c r="C7" s="42">
        <v>2</v>
      </c>
      <c r="D7" s="55" t="s">
        <v>44</v>
      </c>
      <c r="E7" s="32">
        <v>1997</v>
      </c>
      <c r="F7" s="32">
        <v>3</v>
      </c>
      <c r="G7" s="15">
        <v>1</v>
      </c>
      <c r="H7" s="36" t="s">
        <v>152</v>
      </c>
      <c r="I7" s="32" t="s">
        <v>28</v>
      </c>
      <c r="J7" s="45"/>
      <c r="K7" s="45"/>
      <c r="L7" s="45"/>
      <c r="M7" s="52"/>
      <c r="N7" s="45"/>
      <c r="O7" s="51">
        <v>0.0009027777777777778</v>
      </c>
      <c r="P7" s="46"/>
      <c r="Q7" s="91">
        <f t="shared" si="0"/>
        <v>0.0009027777777777778</v>
      </c>
      <c r="R7" s="42">
        <f t="shared" si="1"/>
        <v>0</v>
      </c>
      <c r="S7" s="46">
        <f t="shared" si="2"/>
        <v>0</v>
      </c>
      <c r="T7" s="46">
        <f t="shared" si="3"/>
        <v>0.0009027777777777778</v>
      </c>
      <c r="U7" s="47">
        <v>2</v>
      </c>
      <c r="V7" s="47">
        <v>3</v>
      </c>
      <c r="X7" s="6">
        <v>0.00011574074074074073</v>
      </c>
    </row>
    <row r="8" spans="1:24" ht="23.25">
      <c r="A8" s="42"/>
      <c r="B8" s="41"/>
      <c r="C8" s="87">
        <v>3</v>
      </c>
      <c r="D8" s="43" t="s">
        <v>45</v>
      </c>
      <c r="E8" s="41">
        <v>1997</v>
      </c>
      <c r="F8" s="41">
        <v>3</v>
      </c>
      <c r="G8" s="42">
        <v>1</v>
      </c>
      <c r="H8" s="43" t="s">
        <v>156</v>
      </c>
      <c r="I8" s="41" t="s">
        <v>28</v>
      </c>
      <c r="J8" s="45"/>
      <c r="K8" s="45"/>
      <c r="L8" s="45"/>
      <c r="M8" s="45"/>
      <c r="N8" s="45"/>
      <c r="O8" s="51">
        <v>0.0010648148148148147</v>
      </c>
      <c r="P8" s="46"/>
      <c r="Q8" s="91">
        <f t="shared" si="0"/>
        <v>0.0010648148148148147</v>
      </c>
      <c r="R8" s="42">
        <f t="shared" si="1"/>
        <v>0</v>
      </c>
      <c r="S8" s="46">
        <f t="shared" si="2"/>
        <v>0</v>
      </c>
      <c r="T8" s="46">
        <f t="shared" si="3"/>
        <v>0.0010648148148148147</v>
      </c>
      <c r="U8" s="92">
        <v>3</v>
      </c>
      <c r="V8" s="47" t="s">
        <v>96</v>
      </c>
      <c r="X8" s="6">
        <v>0.00011574074074074073</v>
      </c>
    </row>
    <row r="9" spans="1:24" ht="23.25">
      <c r="A9" s="41"/>
      <c r="B9" s="41"/>
      <c r="C9" s="42">
        <v>4</v>
      </c>
      <c r="D9" s="43" t="s">
        <v>98</v>
      </c>
      <c r="E9" s="41">
        <v>1997</v>
      </c>
      <c r="F9" s="41" t="s">
        <v>96</v>
      </c>
      <c r="G9" s="44">
        <v>0.3</v>
      </c>
      <c r="H9" s="43" t="s">
        <v>80</v>
      </c>
      <c r="I9" s="41" t="s">
        <v>81</v>
      </c>
      <c r="J9" s="45"/>
      <c r="K9" s="45"/>
      <c r="L9" s="45"/>
      <c r="M9" s="45"/>
      <c r="N9" s="45"/>
      <c r="O9" s="46">
        <v>0.0012384259259259258</v>
      </c>
      <c r="P9" s="46"/>
      <c r="Q9" s="91">
        <f t="shared" si="0"/>
        <v>0.0012384259259259258</v>
      </c>
      <c r="R9" s="42">
        <f t="shared" si="1"/>
        <v>0</v>
      </c>
      <c r="S9" s="46">
        <f t="shared" si="2"/>
        <v>0</v>
      </c>
      <c r="T9" s="46">
        <f t="shared" si="3"/>
        <v>0.0012384259259259258</v>
      </c>
      <c r="U9" s="42">
        <v>4</v>
      </c>
      <c r="V9" s="44"/>
      <c r="X9" s="6">
        <v>0.00011574074074074073</v>
      </c>
    </row>
    <row r="10" spans="1:24" s="37" customFormat="1" ht="23.25">
      <c r="A10" s="41"/>
      <c r="B10" s="41"/>
      <c r="C10" s="87">
        <v>5</v>
      </c>
      <c r="D10" s="55" t="s">
        <v>42</v>
      </c>
      <c r="E10" s="32">
        <v>1997</v>
      </c>
      <c r="F10" s="32" t="s">
        <v>96</v>
      </c>
      <c r="G10" s="15">
        <v>0.3</v>
      </c>
      <c r="H10" s="36" t="s">
        <v>110</v>
      </c>
      <c r="I10" s="32" t="s">
        <v>41</v>
      </c>
      <c r="J10" s="45"/>
      <c r="K10" s="45">
        <v>1</v>
      </c>
      <c r="L10" s="45"/>
      <c r="M10" s="45"/>
      <c r="N10" s="45"/>
      <c r="O10" s="49">
        <v>0.0011226851851851851</v>
      </c>
      <c r="P10" s="46"/>
      <c r="Q10" s="91">
        <f t="shared" si="0"/>
        <v>0.0011226851851851851</v>
      </c>
      <c r="R10" s="42">
        <f t="shared" si="1"/>
        <v>1</v>
      </c>
      <c r="S10" s="46">
        <f t="shared" si="2"/>
        <v>0.00011574074074074073</v>
      </c>
      <c r="T10" s="46">
        <f t="shared" si="3"/>
        <v>0.0012384259259259258</v>
      </c>
      <c r="U10" s="87">
        <v>5</v>
      </c>
      <c r="V10" s="50"/>
      <c r="X10" s="6">
        <v>0.00011574074074074073</v>
      </c>
    </row>
    <row r="11" spans="1:24" ht="23.25">
      <c r="A11" s="41"/>
      <c r="B11" s="41"/>
      <c r="C11" s="42">
        <v>6</v>
      </c>
      <c r="D11" s="43" t="s">
        <v>108</v>
      </c>
      <c r="E11" s="41">
        <v>1996</v>
      </c>
      <c r="F11" s="41">
        <v>3</v>
      </c>
      <c r="G11" s="44">
        <v>1</v>
      </c>
      <c r="H11" s="36" t="s">
        <v>102</v>
      </c>
      <c r="I11" s="32" t="s">
        <v>32</v>
      </c>
      <c r="J11" s="45"/>
      <c r="K11" s="45">
        <v>1</v>
      </c>
      <c r="L11" s="45"/>
      <c r="M11" s="45"/>
      <c r="N11" s="45"/>
      <c r="O11" s="48">
        <v>0.0011921296296296296</v>
      </c>
      <c r="P11" s="46"/>
      <c r="Q11" s="91">
        <f t="shared" si="0"/>
        <v>0.0011921296296296296</v>
      </c>
      <c r="R11" s="42">
        <f t="shared" si="1"/>
        <v>1</v>
      </c>
      <c r="S11" s="46">
        <f t="shared" si="2"/>
        <v>0.00011574074074074073</v>
      </c>
      <c r="T11" s="46">
        <f t="shared" si="3"/>
        <v>0.0013078703703703703</v>
      </c>
      <c r="U11" s="42">
        <v>6</v>
      </c>
      <c r="V11" s="42"/>
      <c r="X11" s="6">
        <v>0.00011574074074074073</v>
      </c>
    </row>
    <row r="12" spans="1:24" ht="23.25">
      <c r="A12" s="41"/>
      <c r="B12" s="41"/>
      <c r="C12" s="87">
        <v>7</v>
      </c>
      <c r="D12" s="43" t="s">
        <v>48</v>
      </c>
      <c r="E12" s="41">
        <v>1997</v>
      </c>
      <c r="F12" s="41" t="s">
        <v>96</v>
      </c>
      <c r="G12" s="15">
        <v>0.3</v>
      </c>
      <c r="H12" s="43" t="s">
        <v>116</v>
      </c>
      <c r="I12" s="41" t="s">
        <v>31</v>
      </c>
      <c r="J12" s="42"/>
      <c r="K12" s="42"/>
      <c r="L12" s="42"/>
      <c r="M12" s="42"/>
      <c r="N12" s="42"/>
      <c r="O12" s="46">
        <v>0.0013310185185185185</v>
      </c>
      <c r="P12" s="46"/>
      <c r="Q12" s="91">
        <f t="shared" si="0"/>
        <v>0.0013310185185185185</v>
      </c>
      <c r="R12" s="42">
        <f t="shared" si="1"/>
        <v>0</v>
      </c>
      <c r="S12" s="46">
        <f t="shared" si="2"/>
        <v>0</v>
      </c>
      <c r="T12" s="46">
        <f t="shared" si="3"/>
        <v>0.0013310185185185185</v>
      </c>
      <c r="U12" s="87">
        <v>7</v>
      </c>
      <c r="V12" s="42"/>
      <c r="X12" s="6">
        <v>0.00011574074074074073</v>
      </c>
    </row>
    <row r="13" spans="1:24" s="37" customFormat="1" ht="23.25">
      <c r="A13" s="41"/>
      <c r="B13" s="41"/>
      <c r="C13" s="42">
        <v>8</v>
      </c>
      <c r="D13" s="55" t="s">
        <v>46</v>
      </c>
      <c r="E13" s="32">
        <v>1997</v>
      </c>
      <c r="F13" s="32" t="s">
        <v>96</v>
      </c>
      <c r="G13" s="15">
        <v>0.3</v>
      </c>
      <c r="H13" s="36" t="s">
        <v>110</v>
      </c>
      <c r="I13" s="32" t="s">
        <v>41</v>
      </c>
      <c r="J13" s="45"/>
      <c r="K13" s="45"/>
      <c r="L13" s="45"/>
      <c r="M13" s="45"/>
      <c r="N13" s="45"/>
      <c r="O13" s="48">
        <v>0.0013425925925925925</v>
      </c>
      <c r="P13" s="46"/>
      <c r="Q13" s="91">
        <f t="shared" si="0"/>
        <v>0.0013425925925925925</v>
      </c>
      <c r="R13" s="42">
        <f t="shared" si="1"/>
        <v>0</v>
      </c>
      <c r="S13" s="46">
        <f t="shared" si="2"/>
        <v>0</v>
      </c>
      <c r="T13" s="46">
        <f t="shared" si="3"/>
        <v>0.0013425925925925925</v>
      </c>
      <c r="U13" s="42">
        <v>8</v>
      </c>
      <c r="V13" s="50"/>
      <c r="X13" s="6">
        <v>0.00011574074074074073</v>
      </c>
    </row>
    <row r="14" spans="1:24" ht="23.25">
      <c r="A14" s="41"/>
      <c r="B14" s="41"/>
      <c r="C14" s="87">
        <v>9</v>
      </c>
      <c r="D14" s="43" t="s">
        <v>167</v>
      </c>
      <c r="E14" s="41">
        <v>1996</v>
      </c>
      <c r="F14" s="41" t="s">
        <v>117</v>
      </c>
      <c r="G14" s="42">
        <v>0.1</v>
      </c>
      <c r="H14" s="43" t="s">
        <v>168</v>
      </c>
      <c r="I14" s="41" t="s">
        <v>28</v>
      </c>
      <c r="J14" s="42"/>
      <c r="K14" s="42"/>
      <c r="L14" s="45"/>
      <c r="M14" s="45"/>
      <c r="N14" s="42"/>
      <c r="O14" s="53">
        <v>0.0014583333333333334</v>
      </c>
      <c r="P14" s="46"/>
      <c r="Q14" s="91">
        <f t="shared" si="0"/>
        <v>0.0014583333333333334</v>
      </c>
      <c r="R14" s="42">
        <f t="shared" si="1"/>
        <v>0</v>
      </c>
      <c r="S14" s="46">
        <f t="shared" si="2"/>
        <v>0</v>
      </c>
      <c r="T14" s="46">
        <f t="shared" si="3"/>
        <v>0.0014583333333333334</v>
      </c>
      <c r="U14" s="87">
        <v>9</v>
      </c>
      <c r="V14" s="42"/>
      <c r="X14" s="6">
        <v>0.00011574074074074073</v>
      </c>
    </row>
    <row r="15" spans="1:24" ht="23.25">
      <c r="A15" s="41"/>
      <c r="B15" s="41"/>
      <c r="C15" s="42">
        <v>10</v>
      </c>
      <c r="D15" s="43" t="s">
        <v>62</v>
      </c>
      <c r="E15" s="41">
        <v>1996</v>
      </c>
      <c r="F15" s="41" t="s">
        <v>117</v>
      </c>
      <c r="G15" s="44">
        <v>0.1</v>
      </c>
      <c r="H15" s="43" t="s">
        <v>116</v>
      </c>
      <c r="I15" s="41" t="s">
        <v>31</v>
      </c>
      <c r="J15" s="45"/>
      <c r="K15" s="45"/>
      <c r="L15" s="45"/>
      <c r="M15" s="45"/>
      <c r="N15" s="45"/>
      <c r="O15" s="46">
        <v>0.001736111111111111</v>
      </c>
      <c r="P15" s="46"/>
      <c r="Q15" s="91">
        <f t="shared" si="0"/>
        <v>0.001736111111111111</v>
      </c>
      <c r="R15" s="42">
        <f t="shared" si="1"/>
        <v>0</v>
      </c>
      <c r="S15" s="46">
        <f t="shared" si="2"/>
        <v>0</v>
      </c>
      <c r="T15" s="46">
        <f t="shared" si="3"/>
        <v>0.001736111111111111</v>
      </c>
      <c r="U15" s="42">
        <v>10</v>
      </c>
      <c r="V15" s="42"/>
      <c r="X15" s="6">
        <v>0.00011574074074074073</v>
      </c>
    </row>
    <row r="16" spans="1:24" ht="23.25">
      <c r="A16" s="41"/>
      <c r="B16" s="41"/>
      <c r="C16" s="87">
        <v>11</v>
      </c>
      <c r="D16" s="55" t="s">
        <v>43</v>
      </c>
      <c r="E16" s="32">
        <v>1997</v>
      </c>
      <c r="F16" s="32" t="s">
        <v>96</v>
      </c>
      <c r="G16" s="15">
        <v>0.3</v>
      </c>
      <c r="H16" s="36" t="s">
        <v>110</v>
      </c>
      <c r="I16" s="32" t="s">
        <v>41</v>
      </c>
      <c r="J16" s="45"/>
      <c r="K16" s="45"/>
      <c r="L16" s="42">
        <v>1</v>
      </c>
      <c r="M16" s="45"/>
      <c r="N16" s="45"/>
      <c r="O16" s="46">
        <v>0.0017245370370370372</v>
      </c>
      <c r="P16" s="46"/>
      <c r="Q16" s="91">
        <f t="shared" si="0"/>
        <v>0.0017245370370370372</v>
      </c>
      <c r="R16" s="42">
        <f t="shared" si="1"/>
        <v>1</v>
      </c>
      <c r="S16" s="46">
        <f t="shared" si="2"/>
        <v>0.00011574074074074073</v>
      </c>
      <c r="T16" s="46">
        <f t="shared" si="3"/>
        <v>0.001840277777777778</v>
      </c>
      <c r="U16" s="87">
        <v>11</v>
      </c>
      <c r="V16" s="42"/>
      <c r="X16" s="6">
        <v>0.00011574074074074073</v>
      </c>
    </row>
    <row r="17" spans="1:24" ht="23.25">
      <c r="A17" s="41"/>
      <c r="B17" s="41"/>
      <c r="C17" s="42">
        <v>12</v>
      </c>
      <c r="D17" s="43" t="s">
        <v>171</v>
      </c>
      <c r="E17" s="41">
        <v>1996</v>
      </c>
      <c r="F17" s="41" t="s">
        <v>117</v>
      </c>
      <c r="G17" s="42">
        <v>0.1</v>
      </c>
      <c r="H17" s="43" t="s">
        <v>172</v>
      </c>
      <c r="I17" s="41" t="s">
        <v>28</v>
      </c>
      <c r="J17" s="42"/>
      <c r="K17" s="45"/>
      <c r="L17" s="45"/>
      <c r="M17" s="45"/>
      <c r="N17" s="45"/>
      <c r="O17" s="46">
        <v>0.0016550925925925926</v>
      </c>
      <c r="P17" s="46"/>
      <c r="Q17" s="91">
        <f t="shared" si="0"/>
        <v>0.0016550925925925926</v>
      </c>
      <c r="R17" s="42">
        <f t="shared" si="1"/>
        <v>0</v>
      </c>
      <c r="S17" s="46">
        <v>0.00034722222222222224</v>
      </c>
      <c r="T17" s="46">
        <f t="shared" si="3"/>
        <v>0.002002314814814815</v>
      </c>
      <c r="U17" s="42">
        <v>12</v>
      </c>
      <c r="V17" s="42"/>
      <c r="X17" s="6">
        <v>0.00011574074074074073</v>
      </c>
    </row>
    <row r="18" spans="1:20" ht="20.25">
      <c r="A18" s="260" t="s">
        <v>230</v>
      </c>
      <c r="B18" s="260"/>
      <c r="C18" s="260"/>
      <c r="D18" s="260"/>
      <c r="E18" s="260"/>
      <c r="F18" s="260"/>
      <c r="G18" s="260"/>
      <c r="H18" s="260"/>
      <c r="I18" s="19"/>
      <c r="J18" s="19"/>
      <c r="K18" s="19"/>
      <c r="L18" s="19"/>
      <c r="M18" s="19"/>
      <c r="N18" s="19"/>
      <c r="P18" s="19"/>
      <c r="Q18" s="19"/>
      <c r="R18" s="19"/>
      <c r="S18" s="19"/>
      <c r="T18" s="19"/>
    </row>
    <row r="19" spans="1:20" ht="2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P19" s="19"/>
      <c r="Q19" s="19"/>
      <c r="R19" s="19"/>
      <c r="S19" s="19"/>
      <c r="T19" s="19"/>
    </row>
    <row r="20" spans="1:23" ht="20.25" customHeight="1">
      <c r="A20" s="13"/>
      <c r="B20" s="13"/>
      <c r="C20" s="13"/>
      <c r="D20" s="260" t="s">
        <v>231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19"/>
      <c r="S20" s="19"/>
      <c r="T20" s="19"/>
      <c r="V20" s="19"/>
      <c r="W20" s="19"/>
    </row>
    <row r="21" spans="1:23" ht="20.25" customHeight="1">
      <c r="A21" s="13"/>
      <c r="B21" s="13" t="s">
        <v>19</v>
      </c>
      <c r="C21" s="13"/>
      <c r="D21" s="260" t="s">
        <v>232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19"/>
      <c r="S21" s="19"/>
      <c r="T21" s="19"/>
      <c r="U21" s="20"/>
      <c r="V21" s="20"/>
      <c r="W21" s="20"/>
    </row>
    <row r="22" spans="1:21" ht="25.5" customHeight="1">
      <c r="A22" s="13"/>
      <c r="B22" s="13"/>
      <c r="C22" s="13"/>
      <c r="D22" s="13"/>
      <c r="E22" s="13"/>
      <c r="F22" s="13"/>
      <c r="G22" s="13"/>
      <c r="H22" s="13"/>
      <c r="I22" s="13"/>
      <c r="O22" s="13"/>
      <c r="U22" s="13"/>
    </row>
    <row r="23" spans="1:20" ht="20.25">
      <c r="A23" s="260" t="s">
        <v>258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</row>
  </sheetData>
  <mergeCells count="24">
    <mergeCell ref="P4:P5"/>
    <mergeCell ref="Q4:Q5"/>
    <mergeCell ref="A18:H18"/>
    <mergeCell ref="O4:O5"/>
    <mergeCell ref="C1:U1"/>
    <mergeCell ref="C4:C5"/>
    <mergeCell ref="D4:D5"/>
    <mergeCell ref="E4:E5"/>
    <mergeCell ref="C2:V2"/>
    <mergeCell ref="C3:F3"/>
    <mergeCell ref="S3:V3"/>
    <mergeCell ref="U4:U5"/>
    <mergeCell ref="V4:V5"/>
    <mergeCell ref="J4:N4"/>
    <mergeCell ref="D20:Q20"/>
    <mergeCell ref="D21:Q21"/>
    <mergeCell ref="A23:T23"/>
    <mergeCell ref="R4:S4"/>
    <mergeCell ref="T4:T5"/>
    <mergeCell ref="F4:F5"/>
    <mergeCell ref="G4:G5"/>
    <mergeCell ref="H4:H5"/>
    <mergeCell ref="I4:I5"/>
    <mergeCell ref="A4:A5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1"/>
  <sheetViews>
    <sheetView view="pageBreakPreview" zoomScale="60" zoomScaleNormal="50" workbookViewId="0" topLeftCell="C7">
      <selection activeCell="AA26" sqref="AA26"/>
    </sheetView>
  </sheetViews>
  <sheetFormatPr defaultColWidth="9.00390625" defaultRowHeight="12.75"/>
  <cols>
    <col min="1" max="2" width="0" style="110" hidden="1" customWidth="1"/>
    <col min="3" max="3" width="7.25390625" style="110" customWidth="1"/>
    <col min="4" max="4" width="28.00390625" style="188" customWidth="1"/>
    <col min="5" max="5" width="9.875" style="110" customWidth="1"/>
    <col min="6" max="6" width="7.00390625" style="110" customWidth="1"/>
    <col min="7" max="7" width="8.25390625" style="110" customWidth="1"/>
    <col min="8" max="8" width="30.875" style="110" customWidth="1"/>
    <col min="9" max="9" width="21.875" style="110" customWidth="1"/>
    <col min="10" max="10" width="7.75390625" style="111" customWidth="1"/>
    <col min="11" max="11" width="8.875" style="111" customWidth="1"/>
    <col min="12" max="12" width="6.875" style="111" customWidth="1"/>
    <col min="13" max="13" width="6.625" style="111" customWidth="1"/>
    <col min="14" max="14" width="7.00390625" style="111" customWidth="1"/>
    <col min="15" max="15" width="15.125" style="112" customWidth="1"/>
    <col min="16" max="16" width="14.375" style="111" customWidth="1"/>
    <col min="17" max="17" width="17.75390625" style="111" customWidth="1"/>
    <col min="18" max="18" width="9.625" style="111" customWidth="1"/>
    <col min="19" max="19" width="16.25390625" style="186" customWidth="1"/>
    <col min="20" max="20" width="18.25390625" style="112" customWidth="1"/>
    <col min="21" max="21" width="6.75390625" style="193" customWidth="1"/>
    <col min="22" max="22" width="11.125" style="111" customWidth="1"/>
    <col min="23" max="23" width="0" style="111" hidden="1" customWidth="1"/>
    <col min="24" max="24" width="10.00390625" style="111" hidden="1" customWidth="1"/>
    <col min="25" max="25" width="5.00390625" style="111" customWidth="1"/>
    <col min="26" max="26" width="6.375" style="111" customWidth="1"/>
    <col min="27" max="27" width="9.125" style="111" customWidth="1"/>
    <col min="28" max="28" width="13.00390625" style="111" customWidth="1"/>
    <col min="29" max="16384" width="9.125" style="111" customWidth="1"/>
  </cols>
  <sheetData>
    <row r="1" spans="1:53" s="108" customFormat="1" ht="42.75" customHeight="1" thickBot="1">
      <c r="A1" s="106"/>
      <c r="B1" s="106"/>
      <c r="C1" s="303" t="s">
        <v>190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s="108" customFormat="1" ht="90" customHeight="1" thickBot="1" thickTop="1">
      <c r="A2" s="106"/>
      <c r="B2" s="106"/>
      <c r="C2" s="308" t="s">
        <v>207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</row>
    <row r="3" spans="3:54" ht="18.75" thickBot="1">
      <c r="C3" s="309" t="s">
        <v>20</v>
      </c>
      <c r="D3" s="309"/>
      <c r="E3" s="309"/>
      <c r="F3" s="309"/>
      <c r="G3" s="21"/>
      <c r="S3" s="310" t="s">
        <v>189</v>
      </c>
      <c r="T3" s="310"/>
      <c r="U3" s="310"/>
      <c r="V3" s="310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ht="20.25" customHeight="1" thickBot="1">
      <c r="A4" s="295"/>
      <c r="B4" s="114"/>
      <c r="C4" s="297" t="s">
        <v>0</v>
      </c>
      <c r="D4" s="304" t="s">
        <v>1</v>
      </c>
      <c r="E4" s="306" t="s">
        <v>2</v>
      </c>
      <c r="F4" s="301" t="s">
        <v>3</v>
      </c>
      <c r="G4" s="290" t="s">
        <v>5</v>
      </c>
      <c r="H4" s="290" t="s">
        <v>6</v>
      </c>
      <c r="I4" s="290" t="s">
        <v>18</v>
      </c>
      <c r="J4" s="311" t="s">
        <v>7</v>
      </c>
      <c r="K4" s="312"/>
      <c r="L4" s="312"/>
      <c r="M4" s="312"/>
      <c r="N4" s="313"/>
      <c r="O4" s="290" t="s">
        <v>8</v>
      </c>
      <c r="P4" s="314" t="s">
        <v>9</v>
      </c>
      <c r="Q4" s="290" t="s">
        <v>16</v>
      </c>
      <c r="R4" s="293" t="s">
        <v>10</v>
      </c>
      <c r="S4" s="294"/>
      <c r="T4" s="290" t="s">
        <v>11</v>
      </c>
      <c r="U4" s="299" t="s">
        <v>12</v>
      </c>
      <c r="V4" s="301" t="s">
        <v>17</v>
      </c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22" ht="204.75" customHeight="1">
      <c r="A5" s="296"/>
      <c r="B5" s="191"/>
      <c r="C5" s="298"/>
      <c r="D5" s="305"/>
      <c r="E5" s="307"/>
      <c r="F5" s="302"/>
      <c r="G5" s="291"/>
      <c r="H5" s="291"/>
      <c r="I5" s="291"/>
      <c r="J5" s="166" t="s">
        <v>13</v>
      </c>
      <c r="K5" s="166" t="s">
        <v>71</v>
      </c>
      <c r="L5" s="167" t="s">
        <v>67</v>
      </c>
      <c r="M5" s="168" t="s">
        <v>68</v>
      </c>
      <c r="N5" s="169" t="s">
        <v>69</v>
      </c>
      <c r="O5" s="291"/>
      <c r="P5" s="315"/>
      <c r="Q5" s="291"/>
      <c r="R5" s="170" t="s">
        <v>14</v>
      </c>
      <c r="S5" s="185" t="s">
        <v>15</v>
      </c>
      <c r="T5" s="291"/>
      <c r="U5" s="300"/>
      <c r="V5" s="302"/>
    </row>
    <row r="6" spans="1:24" ht="18">
      <c r="A6" s="116"/>
      <c r="B6" s="116"/>
      <c r="C6" s="1">
        <v>1</v>
      </c>
      <c r="D6" s="140" t="s">
        <v>161</v>
      </c>
      <c r="E6" s="116">
        <v>1996</v>
      </c>
      <c r="F6" s="116">
        <v>3</v>
      </c>
      <c r="G6" s="118">
        <v>1</v>
      </c>
      <c r="H6" s="116" t="s">
        <v>152</v>
      </c>
      <c r="I6" s="116" t="s">
        <v>28</v>
      </c>
      <c r="J6" s="119"/>
      <c r="K6" s="119"/>
      <c r="L6" s="119"/>
      <c r="M6" s="119"/>
      <c r="N6" s="119"/>
      <c r="O6" s="121">
        <v>0.0008796296296296296</v>
      </c>
      <c r="P6" s="121">
        <v>0</v>
      </c>
      <c r="Q6" s="121">
        <f aca="true" t="shared" si="0" ref="Q6:Q16">O6-P6</f>
        <v>0.0008796296296296296</v>
      </c>
      <c r="R6" s="1">
        <f>SUM(J6:N6)</f>
        <v>0</v>
      </c>
      <c r="S6" s="125">
        <f>R6*X6</f>
        <v>0</v>
      </c>
      <c r="T6" s="121">
        <f aca="true" t="shared" si="1" ref="T6:T16">Q6+S6</f>
        <v>0.0008796296296296296</v>
      </c>
      <c r="U6" s="241">
        <v>1</v>
      </c>
      <c r="V6" s="242">
        <v>3</v>
      </c>
      <c r="X6" s="2">
        <v>0.00011574074074074073</v>
      </c>
    </row>
    <row r="7" spans="1:24" ht="18">
      <c r="A7" s="116"/>
      <c r="B7" s="116"/>
      <c r="C7" s="1">
        <v>2</v>
      </c>
      <c r="D7" s="140" t="s">
        <v>104</v>
      </c>
      <c r="E7" s="116">
        <v>1996</v>
      </c>
      <c r="F7" s="116">
        <v>2</v>
      </c>
      <c r="G7" s="118">
        <v>3</v>
      </c>
      <c r="H7" s="116" t="s">
        <v>102</v>
      </c>
      <c r="I7" s="116" t="s">
        <v>32</v>
      </c>
      <c r="J7" s="1"/>
      <c r="K7" s="119"/>
      <c r="L7" s="1"/>
      <c r="M7" s="1"/>
      <c r="N7" s="1"/>
      <c r="O7" s="125">
        <v>0.0009606481481481481</v>
      </c>
      <c r="P7" s="121">
        <v>0</v>
      </c>
      <c r="Q7" s="121">
        <f t="shared" si="0"/>
        <v>0.0009606481481481481</v>
      </c>
      <c r="R7" s="189">
        <v>0</v>
      </c>
      <c r="S7" s="125">
        <v>0</v>
      </c>
      <c r="T7" s="121">
        <f t="shared" si="1"/>
        <v>0.0009606481481481481</v>
      </c>
      <c r="U7" s="241">
        <v>2</v>
      </c>
      <c r="V7" s="242">
        <v>3</v>
      </c>
      <c r="X7" s="2">
        <v>0.00011574074074074073</v>
      </c>
    </row>
    <row r="8" spans="1:24" ht="18">
      <c r="A8" s="116"/>
      <c r="B8" s="116"/>
      <c r="C8" s="1">
        <v>3</v>
      </c>
      <c r="D8" s="140" t="s">
        <v>163</v>
      </c>
      <c r="E8" s="116">
        <v>1997</v>
      </c>
      <c r="F8" s="116">
        <v>3</v>
      </c>
      <c r="G8" s="1">
        <v>1</v>
      </c>
      <c r="H8" s="116" t="s">
        <v>152</v>
      </c>
      <c r="I8" s="116" t="s">
        <v>28</v>
      </c>
      <c r="J8" s="119"/>
      <c r="K8" s="119"/>
      <c r="L8" s="119"/>
      <c r="M8" s="119"/>
      <c r="N8" s="119"/>
      <c r="O8" s="122">
        <v>0.0009837962962962964</v>
      </c>
      <c r="P8" s="121">
        <v>0</v>
      </c>
      <c r="Q8" s="121">
        <f t="shared" si="0"/>
        <v>0.0009837962962962964</v>
      </c>
      <c r="R8" s="1">
        <f>SUM(J8:N8)</f>
        <v>0</v>
      </c>
      <c r="S8" s="125">
        <f>R8*X8</f>
        <v>0</v>
      </c>
      <c r="T8" s="121">
        <f t="shared" si="1"/>
        <v>0.0009837962962962964</v>
      </c>
      <c r="U8" s="241">
        <v>3</v>
      </c>
      <c r="V8" s="242">
        <v>3</v>
      </c>
      <c r="X8" s="2">
        <v>0.00011574074074074073</v>
      </c>
    </row>
    <row r="9" spans="1:24" ht="18">
      <c r="A9" s="116"/>
      <c r="B9" s="116"/>
      <c r="C9" s="1">
        <v>4</v>
      </c>
      <c r="D9" s="154" t="s">
        <v>164</v>
      </c>
      <c r="E9" s="119">
        <v>1996</v>
      </c>
      <c r="F9" s="119">
        <v>3</v>
      </c>
      <c r="G9" s="119">
        <v>1</v>
      </c>
      <c r="H9" s="119" t="s">
        <v>152</v>
      </c>
      <c r="I9" s="119" t="s">
        <v>28</v>
      </c>
      <c r="J9" s="119"/>
      <c r="K9" s="119">
        <v>1</v>
      </c>
      <c r="L9" s="119"/>
      <c r="M9" s="124"/>
      <c r="N9" s="119"/>
      <c r="O9" s="123">
        <v>0.0009375</v>
      </c>
      <c r="P9" s="121">
        <v>0</v>
      </c>
      <c r="Q9" s="121">
        <f t="shared" si="0"/>
        <v>0.0009375</v>
      </c>
      <c r="R9" s="1">
        <f>SUM(J9:N9)</f>
        <v>1</v>
      </c>
      <c r="S9" s="125">
        <f>R9*X9</f>
        <v>0.00011574074074074073</v>
      </c>
      <c r="T9" s="121">
        <f t="shared" si="1"/>
        <v>0.0010532407407407407</v>
      </c>
      <c r="U9" s="189">
        <v>4</v>
      </c>
      <c r="V9" s="242">
        <v>3</v>
      </c>
      <c r="X9" s="2">
        <v>0.00011574074074074073</v>
      </c>
    </row>
    <row r="10" spans="1:24" s="3" customFormat="1" ht="18">
      <c r="A10" s="116"/>
      <c r="B10" s="116"/>
      <c r="C10" s="1">
        <v>5</v>
      </c>
      <c r="D10" s="140" t="s">
        <v>162</v>
      </c>
      <c r="E10" s="116">
        <v>1996</v>
      </c>
      <c r="F10" s="116" t="s">
        <v>26</v>
      </c>
      <c r="G10" s="1">
        <v>0</v>
      </c>
      <c r="H10" s="116" t="s">
        <v>152</v>
      </c>
      <c r="I10" s="116" t="s">
        <v>28</v>
      </c>
      <c r="J10" s="119"/>
      <c r="K10" s="119"/>
      <c r="L10" s="119"/>
      <c r="M10" s="119"/>
      <c r="N10" s="119"/>
      <c r="O10" s="123">
        <v>0.0010648148148148147</v>
      </c>
      <c r="P10" s="121">
        <v>0</v>
      </c>
      <c r="Q10" s="121">
        <f t="shared" si="0"/>
        <v>0.0010648148148148147</v>
      </c>
      <c r="R10" s="1">
        <f>SUM(J10:N10)</f>
        <v>0</v>
      </c>
      <c r="S10" s="125">
        <f>R10*X10</f>
        <v>0</v>
      </c>
      <c r="T10" s="121">
        <f t="shared" si="1"/>
        <v>0.0010648148148148147</v>
      </c>
      <c r="U10" s="189">
        <v>5</v>
      </c>
      <c r="V10" s="243">
        <v>3</v>
      </c>
      <c r="X10" s="2">
        <v>0.00011574074074074073</v>
      </c>
    </row>
    <row r="11" spans="1:24" s="13" customFormat="1" ht="20.25">
      <c r="A11" s="192"/>
      <c r="B11" s="1"/>
      <c r="C11" s="1">
        <v>6</v>
      </c>
      <c r="D11" s="140" t="s">
        <v>99</v>
      </c>
      <c r="E11" s="116">
        <v>1997</v>
      </c>
      <c r="F11" s="116" t="s">
        <v>96</v>
      </c>
      <c r="G11" s="118">
        <v>0.3</v>
      </c>
      <c r="H11" s="116" t="s">
        <v>80</v>
      </c>
      <c r="I11" s="116" t="s">
        <v>81</v>
      </c>
      <c r="J11" s="119"/>
      <c r="K11" s="119"/>
      <c r="L11" s="119"/>
      <c r="M11" s="119"/>
      <c r="N11" s="119"/>
      <c r="O11" s="122">
        <v>0.0010879629629629629</v>
      </c>
      <c r="P11" s="121">
        <v>0</v>
      </c>
      <c r="Q11" s="187">
        <f t="shared" si="0"/>
        <v>0.0010879629629629629</v>
      </c>
      <c r="R11" s="119">
        <v>0</v>
      </c>
      <c r="S11" s="187">
        <v>0</v>
      </c>
      <c r="T11" s="187">
        <f t="shared" si="1"/>
        <v>0.0010879629629629629</v>
      </c>
      <c r="U11" s="189">
        <v>6</v>
      </c>
      <c r="V11" s="242">
        <v>3</v>
      </c>
      <c r="X11" s="6"/>
    </row>
    <row r="12" spans="1:24" ht="18">
      <c r="A12" s="1"/>
      <c r="B12" s="116"/>
      <c r="C12" s="1">
        <v>7</v>
      </c>
      <c r="D12" s="140" t="s">
        <v>200</v>
      </c>
      <c r="E12" s="116">
        <v>1997</v>
      </c>
      <c r="F12" s="116" t="s">
        <v>26</v>
      </c>
      <c r="G12" s="118">
        <v>0</v>
      </c>
      <c r="H12" s="116" t="s">
        <v>201</v>
      </c>
      <c r="I12" s="116" t="s">
        <v>28</v>
      </c>
      <c r="J12" s="119"/>
      <c r="K12" s="119"/>
      <c r="L12" s="119"/>
      <c r="M12" s="119"/>
      <c r="N12" s="119"/>
      <c r="O12" s="122">
        <v>0.001099537037037037</v>
      </c>
      <c r="P12" s="121">
        <v>0</v>
      </c>
      <c r="Q12" s="121">
        <f t="shared" si="0"/>
        <v>0.001099537037037037</v>
      </c>
      <c r="R12" s="1">
        <f>SUM(J12:N12)</f>
        <v>0</v>
      </c>
      <c r="S12" s="125">
        <f>R12*X12</f>
        <v>0</v>
      </c>
      <c r="T12" s="121">
        <f t="shared" si="1"/>
        <v>0.001099537037037037</v>
      </c>
      <c r="U12" s="189">
        <v>7</v>
      </c>
      <c r="V12" s="242">
        <v>3</v>
      </c>
      <c r="X12" s="2">
        <v>0.00011574074074074073</v>
      </c>
    </row>
    <row r="13" spans="1:24" ht="18">
      <c r="A13" s="116"/>
      <c r="B13" s="116"/>
      <c r="C13" s="1">
        <v>8</v>
      </c>
      <c r="D13" s="140" t="s">
        <v>100</v>
      </c>
      <c r="E13" s="116">
        <v>1997</v>
      </c>
      <c r="F13" s="116" t="s">
        <v>96</v>
      </c>
      <c r="G13" s="118">
        <v>0.3</v>
      </c>
      <c r="H13" s="116" t="s">
        <v>80</v>
      </c>
      <c r="I13" s="116" t="s">
        <v>81</v>
      </c>
      <c r="J13" s="119"/>
      <c r="K13" s="119"/>
      <c r="L13" s="119"/>
      <c r="M13" s="119"/>
      <c r="N13" s="119"/>
      <c r="O13" s="120">
        <v>0.0011342592592592591</v>
      </c>
      <c r="P13" s="121">
        <v>0</v>
      </c>
      <c r="Q13" s="121">
        <f t="shared" si="0"/>
        <v>0.0011342592592592591</v>
      </c>
      <c r="R13" s="1">
        <f>SUM(I13:N13)</f>
        <v>0</v>
      </c>
      <c r="S13" s="125">
        <f>R13*X13</f>
        <v>0</v>
      </c>
      <c r="T13" s="121">
        <f t="shared" si="1"/>
        <v>0.0011342592592592591</v>
      </c>
      <c r="U13" s="189">
        <v>8</v>
      </c>
      <c r="V13" s="242" t="s">
        <v>96</v>
      </c>
      <c r="X13" s="2">
        <v>0.00011574074074074073</v>
      </c>
    </row>
    <row r="14" spans="1:27" ht="18">
      <c r="A14" s="116"/>
      <c r="B14" s="116"/>
      <c r="C14" s="1">
        <v>9</v>
      </c>
      <c r="D14" s="140" t="s">
        <v>106</v>
      </c>
      <c r="E14" s="116">
        <v>1996</v>
      </c>
      <c r="F14" s="116">
        <v>3</v>
      </c>
      <c r="G14" s="118">
        <v>1</v>
      </c>
      <c r="H14" s="116" t="s">
        <v>102</v>
      </c>
      <c r="I14" s="116" t="s">
        <v>32</v>
      </c>
      <c r="J14" s="119"/>
      <c r="K14" s="119"/>
      <c r="L14" s="119"/>
      <c r="M14" s="119"/>
      <c r="N14" s="119"/>
      <c r="O14" s="121">
        <v>0.0011921296296296296</v>
      </c>
      <c r="P14" s="121">
        <v>0</v>
      </c>
      <c r="Q14" s="121">
        <f t="shared" si="0"/>
        <v>0.0011921296296296296</v>
      </c>
      <c r="R14" s="1">
        <f>SUM(J14:N14)</f>
        <v>0</v>
      </c>
      <c r="S14" s="125">
        <f>R14*X14</f>
        <v>0</v>
      </c>
      <c r="T14" s="121">
        <f t="shared" si="1"/>
        <v>0.0011921296296296296</v>
      </c>
      <c r="U14" s="189">
        <v>9</v>
      </c>
      <c r="V14" s="242" t="s">
        <v>96</v>
      </c>
      <c r="X14" s="2">
        <v>0.00011574074074074073</v>
      </c>
      <c r="AA14"/>
    </row>
    <row r="15" spans="1:27" ht="18">
      <c r="A15" s="192"/>
      <c r="B15" s="1">
        <v>1</v>
      </c>
      <c r="C15" s="1">
        <v>10</v>
      </c>
      <c r="D15" s="140" t="s">
        <v>118</v>
      </c>
      <c r="E15" s="116">
        <v>1996</v>
      </c>
      <c r="F15" s="116">
        <v>3</v>
      </c>
      <c r="G15" s="118">
        <v>1</v>
      </c>
      <c r="H15" s="153" t="s">
        <v>119</v>
      </c>
      <c r="I15" s="116" t="s">
        <v>29</v>
      </c>
      <c r="J15" s="119"/>
      <c r="K15" s="119"/>
      <c r="L15" s="119"/>
      <c r="M15" s="119"/>
      <c r="N15" s="119"/>
      <c r="O15" s="122">
        <v>0.0012384259259259258</v>
      </c>
      <c r="P15" s="121">
        <v>0</v>
      </c>
      <c r="Q15" s="187">
        <f t="shared" si="0"/>
        <v>0.0012384259259259258</v>
      </c>
      <c r="R15" s="119">
        <v>0</v>
      </c>
      <c r="S15" s="187">
        <v>0</v>
      </c>
      <c r="T15" s="187">
        <f t="shared" si="1"/>
        <v>0.0012384259259259258</v>
      </c>
      <c r="U15" s="189">
        <v>10</v>
      </c>
      <c r="V15" s="242" t="s">
        <v>96</v>
      </c>
      <c r="X15" s="2">
        <v>0.000115740740740741</v>
      </c>
      <c r="AA15"/>
    </row>
    <row r="16" spans="1:27" ht="18">
      <c r="A16" s="116"/>
      <c r="B16" s="116"/>
      <c r="C16" s="1">
        <v>11</v>
      </c>
      <c r="D16" s="140" t="s">
        <v>24</v>
      </c>
      <c r="E16" s="116">
        <v>1996</v>
      </c>
      <c r="F16" s="116" t="s">
        <v>117</v>
      </c>
      <c r="G16" s="118">
        <v>0.1</v>
      </c>
      <c r="H16" s="116" t="s">
        <v>116</v>
      </c>
      <c r="I16" s="116" t="s">
        <v>31</v>
      </c>
      <c r="J16" s="119"/>
      <c r="K16" s="119"/>
      <c r="L16" s="119"/>
      <c r="M16" s="119"/>
      <c r="N16" s="119"/>
      <c r="O16" s="120">
        <v>0.0012384259259259258</v>
      </c>
      <c r="P16" s="121">
        <v>0</v>
      </c>
      <c r="Q16" s="121">
        <f t="shared" si="0"/>
        <v>0.0012384259259259258</v>
      </c>
      <c r="R16" s="1">
        <f>SUM(J16:N16)</f>
        <v>0</v>
      </c>
      <c r="S16" s="125">
        <f>R16*X16</f>
        <v>0</v>
      </c>
      <c r="T16" s="121">
        <f t="shared" si="1"/>
        <v>0.0012384259259259258</v>
      </c>
      <c r="U16" s="189">
        <v>11</v>
      </c>
      <c r="V16" s="244" t="s">
        <v>96</v>
      </c>
      <c r="X16" s="2">
        <v>0.00011574074074074073</v>
      </c>
      <c r="AA16"/>
    </row>
    <row r="17" spans="1:27" s="13" customFormat="1" ht="20.25">
      <c r="A17" s="190"/>
      <c r="B17" s="175"/>
      <c r="C17" s="1">
        <v>12</v>
      </c>
      <c r="D17" s="140" t="s">
        <v>202</v>
      </c>
      <c r="E17" s="116">
        <v>1997</v>
      </c>
      <c r="F17" s="116" t="s">
        <v>96</v>
      </c>
      <c r="G17" s="118">
        <v>0.3</v>
      </c>
      <c r="H17" s="116" t="s">
        <v>203</v>
      </c>
      <c r="I17" s="116" t="s">
        <v>81</v>
      </c>
      <c r="J17" s="119"/>
      <c r="K17" s="119"/>
      <c r="L17" s="119"/>
      <c r="M17" s="119"/>
      <c r="N17" s="119"/>
      <c r="O17" s="122">
        <v>0.00125</v>
      </c>
      <c r="P17" s="121">
        <v>0</v>
      </c>
      <c r="Q17" s="122">
        <v>0.00125</v>
      </c>
      <c r="R17" s="119">
        <v>0</v>
      </c>
      <c r="S17" s="187">
        <v>0</v>
      </c>
      <c r="T17" s="122">
        <v>0.00125</v>
      </c>
      <c r="U17" s="189">
        <v>12</v>
      </c>
      <c r="V17" s="1"/>
      <c r="X17" s="6"/>
      <c r="AA17"/>
    </row>
    <row r="18" spans="1:27" ht="18">
      <c r="A18" s="116"/>
      <c r="B18" s="116"/>
      <c r="C18" s="1">
        <v>13</v>
      </c>
      <c r="D18" s="140" t="s">
        <v>23</v>
      </c>
      <c r="E18" s="116">
        <v>1997</v>
      </c>
      <c r="F18" s="116">
        <v>2</v>
      </c>
      <c r="G18" s="118">
        <v>3</v>
      </c>
      <c r="H18" s="116" t="s">
        <v>145</v>
      </c>
      <c r="I18" s="116" t="s">
        <v>30</v>
      </c>
      <c r="J18" s="1"/>
      <c r="K18" s="1">
        <v>1</v>
      </c>
      <c r="L18" s="1"/>
      <c r="M18" s="1"/>
      <c r="N18" s="1"/>
      <c r="O18" s="121">
        <v>0.0011574074074074073</v>
      </c>
      <c r="P18" s="121">
        <v>0</v>
      </c>
      <c r="Q18" s="121">
        <f>O18-P18</f>
        <v>0.0011574074074074073</v>
      </c>
      <c r="R18" s="1">
        <f>SUM(I18:N18)</f>
        <v>1</v>
      </c>
      <c r="S18" s="125">
        <f>R18*X18</f>
        <v>0.00011574074074074073</v>
      </c>
      <c r="T18" s="121">
        <f>Q18+S18</f>
        <v>0.001273148148148148</v>
      </c>
      <c r="U18" s="189">
        <v>13</v>
      </c>
      <c r="V18" s="1"/>
      <c r="X18" s="2">
        <v>0.00011574074074074073</v>
      </c>
      <c r="AA18"/>
    </row>
    <row r="19" spans="1:27" s="3" customFormat="1" ht="18">
      <c r="A19" s="116"/>
      <c r="B19" s="116"/>
      <c r="C19" s="1">
        <v>14</v>
      </c>
      <c r="D19" s="140" t="s">
        <v>55</v>
      </c>
      <c r="E19" s="116">
        <v>1996</v>
      </c>
      <c r="F19" s="116" t="s">
        <v>117</v>
      </c>
      <c r="G19" s="118">
        <v>0.1</v>
      </c>
      <c r="H19" s="116" t="s">
        <v>116</v>
      </c>
      <c r="I19" s="116" t="s">
        <v>31</v>
      </c>
      <c r="J19" s="119"/>
      <c r="K19" s="119"/>
      <c r="L19" s="1"/>
      <c r="M19" s="119"/>
      <c r="N19" s="119">
        <v>3</v>
      </c>
      <c r="O19" s="121">
        <v>0.0016087962962962963</v>
      </c>
      <c r="P19" s="121">
        <v>0</v>
      </c>
      <c r="Q19" s="121">
        <f>O19-P19</f>
        <v>0.0016087962962962963</v>
      </c>
      <c r="R19" s="1">
        <f>SUM(J19:N19)</f>
        <v>3</v>
      </c>
      <c r="S19" s="125">
        <f>R19*X19</f>
        <v>0.0003472222222222222</v>
      </c>
      <c r="T19" s="121">
        <f>Q19+S19</f>
        <v>0.0019560185185185184</v>
      </c>
      <c r="U19" s="189">
        <v>14</v>
      </c>
      <c r="V19" s="174"/>
      <c r="X19" s="2">
        <v>0.00011574074074074073</v>
      </c>
      <c r="AA19"/>
    </row>
    <row r="20" spans="1:27" s="13" customFormat="1" ht="20.25">
      <c r="A20" s="192"/>
      <c r="B20" s="1"/>
      <c r="C20" s="1">
        <v>15</v>
      </c>
      <c r="D20" s="140" t="s">
        <v>124</v>
      </c>
      <c r="E20" s="116">
        <v>1997</v>
      </c>
      <c r="F20" s="116" t="s">
        <v>26</v>
      </c>
      <c r="G20" s="118">
        <v>0</v>
      </c>
      <c r="H20" s="153" t="s">
        <v>119</v>
      </c>
      <c r="I20" s="116" t="s">
        <v>29</v>
      </c>
      <c r="J20" s="119"/>
      <c r="K20" s="119"/>
      <c r="L20" s="119">
        <v>3</v>
      </c>
      <c r="M20" s="119"/>
      <c r="N20" s="119">
        <v>3</v>
      </c>
      <c r="O20" s="122">
        <v>0.0016666666666666668</v>
      </c>
      <c r="P20" s="121">
        <v>0</v>
      </c>
      <c r="Q20" s="187">
        <f>O20-P20</f>
        <v>0.0016666666666666668</v>
      </c>
      <c r="R20" s="119">
        <v>6</v>
      </c>
      <c r="S20" s="187">
        <v>0.0006944444444444445</v>
      </c>
      <c r="T20" s="187">
        <f>Q20+S20</f>
        <v>0.002361111111111111</v>
      </c>
      <c r="U20" s="189">
        <v>15</v>
      </c>
      <c r="V20" s="1"/>
      <c r="X20" s="6"/>
      <c r="AA20"/>
    </row>
    <row r="21" spans="1:27" ht="18">
      <c r="A21" s="116"/>
      <c r="B21" s="116"/>
      <c r="C21" s="1">
        <v>16</v>
      </c>
      <c r="D21" s="140" t="s">
        <v>86</v>
      </c>
      <c r="E21" s="116">
        <v>1997</v>
      </c>
      <c r="F21" s="116" t="s">
        <v>87</v>
      </c>
      <c r="G21" s="118">
        <v>1</v>
      </c>
      <c r="H21" s="116" t="s">
        <v>80</v>
      </c>
      <c r="I21" s="116" t="s">
        <v>81</v>
      </c>
      <c r="J21" s="119">
        <v>10</v>
      </c>
      <c r="K21" s="119"/>
      <c r="L21" s="119"/>
      <c r="M21" s="119"/>
      <c r="N21" s="119"/>
      <c r="O21" s="121">
        <v>0.0012384259259259258</v>
      </c>
      <c r="P21" s="121">
        <v>0</v>
      </c>
      <c r="Q21" s="121">
        <f>O21-P21</f>
        <v>0.0012384259259259258</v>
      </c>
      <c r="R21" s="1">
        <f>SUM(J21:N21)</f>
        <v>10</v>
      </c>
      <c r="S21" s="125">
        <f>R21*X21</f>
        <v>0.0011574074074074073</v>
      </c>
      <c r="T21" s="121">
        <f>Q21+S21</f>
        <v>0.002395833333333333</v>
      </c>
      <c r="U21" s="189">
        <v>16</v>
      </c>
      <c r="V21" s="1"/>
      <c r="X21" s="2">
        <v>0.00011574074074074073</v>
      </c>
      <c r="AA21"/>
    </row>
    <row r="22" spans="1:27" ht="18">
      <c r="A22" s="210"/>
      <c r="B22" s="210"/>
      <c r="C22" s="175"/>
      <c r="D22" s="212"/>
      <c r="E22" s="210"/>
      <c r="F22" s="210"/>
      <c r="G22" s="21"/>
      <c r="H22" s="210"/>
      <c r="I22" s="210"/>
      <c r="J22" s="126"/>
      <c r="K22" s="126"/>
      <c r="L22" s="126"/>
      <c r="M22" s="126"/>
      <c r="N22" s="126"/>
      <c r="O22" s="211"/>
      <c r="P22" s="211"/>
      <c r="Q22" s="211"/>
      <c r="R22" s="175"/>
      <c r="S22" s="227"/>
      <c r="T22" s="211"/>
      <c r="U22" s="228"/>
      <c r="V22" s="175"/>
      <c r="X22" s="2"/>
      <c r="AA22"/>
    </row>
    <row r="23" spans="1:27" ht="18">
      <c r="A23" s="292" t="s">
        <v>223</v>
      </c>
      <c r="B23" s="292"/>
      <c r="C23" s="292"/>
      <c r="D23" s="292"/>
      <c r="E23" s="292"/>
      <c r="F23" s="292"/>
      <c r="G23" s="292"/>
      <c r="H23" s="292"/>
      <c r="I23" s="112"/>
      <c r="J23" s="112"/>
      <c r="K23" s="112"/>
      <c r="L23" s="112"/>
      <c r="M23" s="112"/>
      <c r="N23" s="112"/>
      <c r="P23" s="112"/>
      <c r="Q23" s="112"/>
      <c r="R23" s="112"/>
      <c r="S23" s="112"/>
      <c r="U23" s="112"/>
      <c r="X23" s="2"/>
      <c r="AA23"/>
    </row>
    <row r="24" spans="1:27" ht="18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P24" s="112"/>
      <c r="Q24" s="112"/>
      <c r="R24" s="112"/>
      <c r="S24" s="112"/>
      <c r="U24" s="112"/>
      <c r="X24" s="2"/>
      <c r="AA24"/>
    </row>
    <row r="25" spans="1:27" ht="18">
      <c r="A25" s="111"/>
      <c r="B25" s="111"/>
      <c r="C25" s="111"/>
      <c r="D25" s="111"/>
      <c r="E25" s="292" t="s">
        <v>233</v>
      </c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112"/>
      <c r="X25" s="2"/>
      <c r="AA25"/>
    </row>
    <row r="26" spans="1:27" s="127" customFormat="1" ht="18">
      <c r="A26" s="111"/>
      <c r="B26" s="111"/>
      <c r="C26" s="111"/>
      <c r="D26" s="111"/>
      <c r="E26" s="292" t="s">
        <v>234</v>
      </c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AA26"/>
    </row>
    <row r="27" ht="18">
      <c r="AA27"/>
    </row>
    <row r="28" spans="1:27" ht="18">
      <c r="A28" s="292" t="s">
        <v>258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AA28"/>
    </row>
    <row r="29" ht="18">
      <c r="AA29"/>
    </row>
    <row r="30" ht="18">
      <c r="AA30"/>
    </row>
    <row r="31" ht="18">
      <c r="AA31"/>
    </row>
  </sheetData>
  <mergeCells count="24">
    <mergeCell ref="C1:U1"/>
    <mergeCell ref="D4:D5"/>
    <mergeCell ref="E4:E5"/>
    <mergeCell ref="C2:V2"/>
    <mergeCell ref="C3:F3"/>
    <mergeCell ref="S3:V3"/>
    <mergeCell ref="V4:V5"/>
    <mergeCell ref="J4:N4"/>
    <mergeCell ref="O4:O5"/>
    <mergeCell ref="P4:P5"/>
    <mergeCell ref="A28:T28"/>
    <mergeCell ref="R4:S4"/>
    <mergeCell ref="T4:T5"/>
    <mergeCell ref="A4:A5"/>
    <mergeCell ref="C4:C5"/>
    <mergeCell ref="A23:H23"/>
    <mergeCell ref="E25:U25"/>
    <mergeCell ref="E26:T26"/>
    <mergeCell ref="U4:U5"/>
    <mergeCell ref="F4:F5"/>
    <mergeCell ref="G4:G5"/>
    <mergeCell ref="H4:H5"/>
    <mergeCell ref="I4:I5"/>
    <mergeCell ref="Q4:Q5"/>
  </mergeCells>
  <printOptions/>
  <pageMargins left="0.75" right="0.75" top="1" bottom="1" header="0.5" footer="0.5"/>
  <pageSetup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6"/>
  <sheetViews>
    <sheetView view="pageBreakPreview" zoomScale="60" zoomScaleNormal="55" workbookViewId="0" topLeftCell="B1">
      <selection activeCell="S27" sqref="S27"/>
    </sheetView>
  </sheetViews>
  <sheetFormatPr defaultColWidth="9.00390625" defaultRowHeight="12.75"/>
  <cols>
    <col min="1" max="1" width="7.25390625" style="111" customWidth="1"/>
    <col min="2" max="2" width="36.375" style="165" customWidth="1"/>
    <col min="3" max="3" width="15.375" style="111" customWidth="1"/>
    <col min="4" max="4" width="7.00390625" style="111" customWidth="1"/>
    <col min="5" max="5" width="10.25390625" style="111" customWidth="1"/>
    <col min="6" max="6" width="41.00390625" style="111" customWidth="1"/>
    <col min="7" max="7" width="25.25390625" style="111" customWidth="1"/>
    <col min="8" max="8" width="7.125" style="111" customWidth="1"/>
    <col min="9" max="9" width="7.625" style="111" customWidth="1"/>
    <col min="10" max="10" width="4.75390625" style="111" customWidth="1"/>
    <col min="11" max="11" width="9.125" style="111" customWidth="1"/>
    <col min="12" max="13" width="7.00390625" style="111" customWidth="1"/>
    <col min="14" max="14" width="6.125" style="111" customWidth="1"/>
    <col min="15" max="15" width="15.625" style="112" customWidth="1"/>
    <col min="16" max="16" width="14.375" style="111" customWidth="1"/>
    <col min="17" max="17" width="24.00390625" style="111" customWidth="1"/>
    <col min="18" max="18" width="7.625" style="111" customWidth="1"/>
    <col min="19" max="19" width="18.375" style="111" customWidth="1"/>
    <col min="20" max="20" width="18.25390625" style="111" customWidth="1"/>
    <col min="21" max="21" width="6.75390625" style="111" customWidth="1"/>
    <col min="22" max="22" width="13.75390625" style="111" customWidth="1"/>
    <col min="23" max="23" width="9.125" style="111" customWidth="1"/>
    <col min="24" max="24" width="14.00390625" style="111" hidden="1" customWidth="1"/>
    <col min="25" max="16384" width="9.125" style="111" customWidth="1"/>
  </cols>
  <sheetData>
    <row r="1" spans="1:53" s="108" customFormat="1" ht="42.75" customHeight="1" thickBot="1">
      <c r="A1" s="106"/>
      <c r="B1" s="106"/>
      <c r="C1" s="303" t="s">
        <v>259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s="108" customFormat="1" ht="99" customHeight="1" thickBot="1" thickTop="1">
      <c r="A2" s="308" t="s">
        <v>211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171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</row>
    <row r="3" spans="1:54" ht="18.75" thickBot="1">
      <c r="A3" s="324" t="s">
        <v>20</v>
      </c>
      <c r="B3" s="324"/>
      <c r="C3" s="324"/>
      <c r="D3" s="324"/>
      <c r="E3" s="126"/>
      <c r="S3" s="324" t="s">
        <v>189</v>
      </c>
      <c r="T3" s="324"/>
      <c r="U3" s="324"/>
      <c r="V3" s="324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ht="21" customHeight="1" thickBot="1">
      <c r="A4" s="318" t="s">
        <v>0</v>
      </c>
      <c r="B4" s="325" t="s">
        <v>1</v>
      </c>
      <c r="C4" s="316" t="s">
        <v>2</v>
      </c>
      <c r="D4" s="316" t="s">
        <v>3</v>
      </c>
      <c r="E4" s="318" t="s">
        <v>5</v>
      </c>
      <c r="F4" s="318" t="s">
        <v>6</v>
      </c>
      <c r="G4" s="318" t="s">
        <v>18</v>
      </c>
      <c r="H4" s="320" t="s">
        <v>7</v>
      </c>
      <c r="I4" s="327"/>
      <c r="J4" s="327"/>
      <c r="K4" s="327"/>
      <c r="L4" s="327"/>
      <c r="M4" s="327"/>
      <c r="N4" s="321"/>
      <c r="O4" s="318" t="s">
        <v>8</v>
      </c>
      <c r="P4" s="318" t="s">
        <v>9</v>
      </c>
      <c r="Q4" s="318" t="s">
        <v>16</v>
      </c>
      <c r="R4" s="320" t="s">
        <v>10</v>
      </c>
      <c r="S4" s="321"/>
      <c r="T4" s="318" t="s">
        <v>11</v>
      </c>
      <c r="U4" s="316" t="s">
        <v>12</v>
      </c>
      <c r="V4" s="316" t="s">
        <v>17</v>
      </c>
      <c r="W4" s="322" t="s">
        <v>76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23" ht="201" customHeight="1">
      <c r="A5" s="319"/>
      <c r="B5" s="326"/>
      <c r="C5" s="317"/>
      <c r="D5" s="317"/>
      <c r="E5" s="319"/>
      <c r="F5" s="319"/>
      <c r="G5" s="319"/>
      <c r="H5" s="176" t="s">
        <v>72</v>
      </c>
      <c r="I5" s="176" t="s">
        <v>73</v>
      </c>
      <c r="J5" s="176" t="s">
        <v>13</v>
      </c>
      <c r="K5" s="176" t="s">
        <v>71</v>
      </c>
      <c r="L5" s="177" t="s">
        <v>67</v>
      </c>
      <c r="M5" s="177" t="s">
        <v>68</v>
      </c>
      <c r="N5" s="177" t="s">
        <v>69</v>
      </c>
      <c r="O5" s="319"/>
      <c r="P5" s="319"/>
      <c r="Q5" s="319"/>
      <c r="R5" s="178" t="s">
        <v>14</v>
      </c>
      <c r="S5" s="178" t="s">
        <v>15</v>
      </c>
      <c r="T5" s="319"/>
      <c r="U5" s="317"/>
      <c r="V5" s="317"/>
      <c r="W5" s="323"/>
    </row>
    <row r="6" spans="1:24" ht="18">
      <c r="A6" s="1">
        <v>1</v>
      </c>
      <c r="B6" s="172" t="s">
        <v>61</v>
      </c>
      <c r="C6" s="116">
        <v>1996</v>
      </c>
      <c r="D6" s="116">
        <v>1</v>
      </c>
      <c r="E6" s="118">
        <v>10</v>
      </c>
      <c r="F6" s="116" t="s">
        <v>274</v>
      </c>
      <c r="G6" s="116" t="s">
        <v>28</v>
      </c>
      <c r="H6" s="124"/>
      <c r="I6" s="124"/>
      <c r="J6" s="124"/>
      <c r="K6" s="118"/>
      <c r="L6" s="124"/>
      <c r="M6" s="124"/>
      <c r="N6" s="124"/>
      <c r="O6" s="123">
        <v>0.0012037037037037038</v>
      </c>
      <c r="P6" s="121"/>
      <c r="Q6" s="121">
        <f aca="true" t="shared" si="0" ref="Q6:Q16">O6-P6</f>
        <v>0.0012037037037037038</v>
      </c>
      <c r="R6" s="1">
        <f aca="true" t="shared" si="1" ref="R6:R12">SUM(H6:N6)</f>
        <v>0</v>
      </c>
      <c r="S6" s="121">
        <f aca="true" t="shared" si="2" ref="S6:S16">R6*X6</f>
        <v>0</v>
      </c>
      <c r="T6" s="121">
        <f aca="true" t="shared" si="3" ref="T6:T16">Q6+S6</f>
        <v>0.0012037037037037038</v>
      </c>
      <c r="U6" s="242">
        <v>1</v>
      </c>
      <c r="V6" s="242">
        <v>2</v>
      </c>
      <c r="W6" s="155"/>
      <c r="X6" s="2">
        <v>0.000115740740740741</v>
      </c>
    </row>
    <row r="7" spans="1:24" ht="18">
      <c r="A7" s="1">
        <v>2</v>
      </c>
      <c r="B7" s="172" t="s">
        <v>44</v>
      </c>
      <c r="C7" s="116">
        <v>1997</v>
      </c>
      <c r="D7" s="116">
        <v>3</v>
      </c>
      <c r="E7" s="118">
        <v>1</v>
      </c>
      <c r="F7" s="116" t="s">
        <v>152</v>
      </c>
      <c r="G7" s="116" t="s">
        <v>28</v>
      </c>
      <c r="H7" s="118"/>
      <c r="I7" s="118"/>
      <c r="J7" s="1"/>
      <c r="K7" s="118"/>
      <c r="L7" s="118"/>
      <c r="M7" s="118"/>
      <c r="N7" s="1"/>
      <c r="O7" s="121">
        <v>0.0013310185185185185</v>
      </c>
      <c r="P7" s="121"/>
      <c r="Q7" s="121">
        <f t="shared" si="0"/>
        <v>0.0013310185185185185</v>
      </c>
      <c r="R7" s="1">
        <f t="shared" si="1"/>
        <v>0</v>
      </c>
      <c r="S7" s="121">
        <f t="shared" si="2"/>
        <v>0</v>
      </c>
      <c r="T7" s="121">
        <f t="shared" si="3"/>
        <v>0.0013310185185185185</v>
      </c>
      <c r="U7" s="242">
        <v>2</v>
      </c>
      <c r="V7" s="244">
        <v>2</v>
      </c>
      <c r="W7" s="155"/>
      <c r="X7" s="2">
        <v>0.000115740740740741</v>
      </c>
    </row>
    <row r="8" spans="1:24" s="3" customFormat="1" ht="18">
      <c r="A8" s="1">
        <v>3</v>
      </c>
      <c r="B8" s="117" t="s">
        <v>45</v>
      </c>
      <c r="C8" s="116">
        <v>1997</v>
      </c>
      <c r="D8" s="116">
        <v>3</v>
      </c>
      <c r="E8" s="1">
        <v>1</v>
      </c>
      <c r="F8" s="116" t="s">
        <v>172</v>
      </c>
      <c r="G8" s="116" t="s">
        <v>28</v>
      </c>
      <c r="H8" s="118"/>
      <c r="I8" s="118"/>
      <c r="J8" s="118"/>
      <c r="K8" s="118"/>
      <c r="L8" s="118"/>
      <c r="M8" s="118"/>
      <c r="N8" s="118"/>
      <c r="O8" s="120">
        <v>0.001574074074074074</v>
      </c>
      <c r="P8" s="121"/>
      <c r="Q8" s="121">
        <f t="shared" si="0"/>
        <v>0.001574074074074074</v>
      </c>
      <c r="R8" s="1">
        <f t="shared" si="1"/>
        <v>0</v>
      </c>
      <c r="S8" s="121">
        <f t="shared" si="2"/>
        <v>0</v>
      </c>
      <c r="T8" s="121">
        <f t="shared" si="3"/>
        <v>0.001574074074074074</v>
      </c>
      <c r="U8" s="242">
        <v>3</v>
      </c>
      <c r="V8" s="244">
        <v>3</v>
      </c>
      <c r="W8" s="22"/>
      <c r="X8" s="2">
        <v>0.000115740740740741</v>
      </c>
    </row>
    <row r="9" spans="1:24" s="3" customFormat="1" ht="18">
      <c r="A9" s="1">
        <v>4</v>
      </c>
      <c r="B9" s="117" t="s">
        <v>98</v>
      </c>
      <c r="C9" s="116">
        <v>1997</v>
      </c>
      <c r="D9" s="116" t="s">
        <v>96</v>
      </c>
      <c r="E9" s="118">
        <v>0.3</v>
      </c>
      <c r="F9" s="116" t="s">
        <v>80</v>
      </c>
      <c r="G9" s="116" t="s">
        <v>81</v>
      </c>
      <c r="H9" s="118"/>
      <c r="I9" s="118"/>
      <c r="J9" s="118"/>
      <c r="K9" s="118"/>
      <c r="L9" s="118"/>
      <c r="M9" s="118"/>
      <c r="N9" s="118"/>
      <c r="O9" s="121">
        <v>0.0017939814814814815</v>
      </c>
      <c r="P9" s="121"/>
      <c r="Q9" s="121">
        <f t="shared" si="0"/>
        <v>0.0017939814814814815</v>
      </c>
      <c r="R9" s="1">
        <f t="shared" si="1"/>
        <v>0</v>
      </c>
      <c r="S9" s="121">
        <f t="shared" si="2"/>
        <v>0</v>
      </c>
      <c r="T9" s="121">
        <f t="shared" si="3"/>
        <v>0.0017939814814814815</v>
      </c>
      <c r="U9" s="1">
        <v>4</v>
      </c>
      <c r="V9" s="245" t="s">
        <v>96</v>
      </c>
      <c r="W9" s="22"/>
      <c r="X9" s="2">
        <v>0.000115740740740741</v>
      </c>
    </row>
    <row r="10" spans="1:24" s="3" customFormat="1" ht="18">
      <c r="A10" s="1">
        <v>5</v>
      </c>
      <c r="B10" s="117" t="s">
        <v>108</v>
      </c>
      <c r="C10" s="116">
        <v>1996</v>
      </c>
      <c r="D10" s="116">
        <v>3</v>
      </c>
      <c r="E10" s="118">
        <v>1</v>
      </c>
      <c r="F10" s="116" t="s">
        <v>102</v>
      </c>
      <c r="G10" s="116" t="s">
        <v>32</v>
      </c>
      <c r="H10" s="118"/>
      <c r="I10" s="118"/>
      <c r="J10" s="118"/>
      <c r="K10" s="118"/>
      <c r="L10" s="118"/>
      <c r="M10" s="118"/>
      <c r="N10" s="118"/>
      <c r="O10" s="121">
        <v>0.0020370370370370373</v>
      </c>
      <c r="P10" s="121"/>
      <c r="Q10" s="121">
        <f t="shared" si="0"/>
        <v>0.0020370370370370373</v>
      </c>
      <c r="R10" s="1">
        <f t="shared" si="1"/>
        <v>0</v>
      </c>
      <c r="S10" s="121">
        <f t="shared" si="2"/>
        <v>0</v>
      </c>
      <c r="T10" s="121">
        <f t="shared" si="3"/>
        <v>0.0020370370370370373</v>
      </c>
      <c r="U10" s="1">
        <v>5</v>
      </c>
      <c r="V10" s="245" t="s">
        <v>96</v>
      </c>
      <c r="W10" s="22"/>
      <c r="X10" s="2">
        <v>0.00011574074074074073</v>
      </c>
    </row>
    <row r="11" spans="1:24" ht="18">
      <c r="A11" s="1">
        <v>6</v>
      </c>
      <c r="B11" s="117" t="s">
        <v>95</v>
      </c>
      <c r="C11" s="116">
        <v>1998</v>
      </c>
      <c r="D11" s="116" t="s">
        <v>96</v>
      </c>
      <c r="E11" s="118">
        <v>0.3</v>
      </c>
      <c r="F11" s="116" t="s">
        <v>80</v>
      </c>
      <c r="G11" s="116" t="s">
        <v>81</v>
      </c>
      <c r="H11" s="118"/>
      <c r="I11" s="118"/>
      <c r="J11" s="118"/>
      <c r="K11" s="118"/>
      <c r="L11" s="118"/>
      <c r="M11" s="118"/>
      <c r="N11" s="118">
        <v>3</v>
      </c>
      <c r="O11" s="120">
        <v>0.001736111111111111</v>
      </c>
      <c r="P11" s="121"/>
      <c r="Q11" s="121">
        <f t="shared" si="0"/>
        <v>0.001736111111111111</v>
      </c>
      <c r="R11" s="1">
        <f t="shared" si="1"/>
        <v>3</v>
      </c>
      <c r="S11" s="121">
        <f t="shared" si="2"/>
        <v>0.000347222222222223</v>
      </c>
      <c r="T11" s="121">
        <f t="shared" si="3"/>
        <v>0.002083333333333334</v>
      </c>
      <c r="U11" s="1">
        <v>6</v>
      </c>
      <c r="V11" s="118"/>
      <c r="W11" s="155"/>
      <c r="X11" s="2">
        <v>0.000115740740740741</v>
      </c>
    </row>
    <row r="12" spans="1:24" s="3" customFormat="1" ht="18">
      <c r="A12" s="1">
        <v>7</v>
      </c>
      <c r="B12" s="172" t="s">
        <v>97</v>
      </c>
      <c r="C12" s="116">
        <v>1997</v>
      </c>
      <c r="D12" s="116" t="s">
        <v>85</v>
      </c>
      <c r="E12" s="1">
        <v>1</v>
      </c>
      <c r="F12" s="116" t="s">
        <v>80</v>
      </c>
      <c r="G12" s="116" t="s">
        <v>81</v>
      </c>
      <c r="H12" s="118"/>
      <c r="I12" s="118"/>
      <c r="J12" s="118">
        <v>1</v>
      </c>
      <c r="K12" s="118"/>
      <c r="L12" s="118"/>
      <c r="M12" s="118"/>
      <c r="N12" s="118"/>
      <c r="O12" s="125">
        <v>0.0022569444444444447</v>
      </c>
      <c r="P12" s="121"/>
      <c r="Q12" s="121">
        <f t="shared" si="0"/>
        <v>0.0022569444444444447</v>
      </c>
      <c r="R12" s="173">
        <f t="shared" si="1"/>
        <v>1</v>
      </c>
      <c r="S12" s="121">
        <f t="shared" si="2"/>
        <v>0.00011574074074074073</v>
      </c>
      <c r="T12" s="121">
        <f t="shared" si="3"/>
        <v>0.0023726851851851856</v>
      </c>
      <c r="U12" s="1">
        <v>7</v>
      </c>
      <c r="V12" s="124"/>
      <c r="W12" s="174"/>
      <c r="X12" s="2">
        <v>0.00011574074074074073</v>
      </c>
    </row>
    <row r="13" spans="1:24" s="3" customFormat="1" ht="18">
      <c r="A13" s="1">
        <v>8</v>
      </c>
      <c r="B13" s="117" t="s">
        <v>167</v>
      </c>
      <c r="C13" s="116">
        <v>1996</v>
      </c>
      <c r="D13" s="116" t="s">
        <v>117</v>
      </c>
      <c r="E13" s="1">
        <v>0.1</v>
      </c>
      <c r="F13" s="116" t="s">
        <v>168</v>
      </c>
      <c r="G13" s="116" t="s">
        <v>28</v>
      </c>
      <c r="H13" s="119"/>
      <c r="I13" s="119"/>
      <c r="J13" s="119"/>
      <c r="K13" s="119"/>
      <c r="L13" s="119"/>
      <c r="M13" s="119"/>
      <c r="N13" s="119"/>
      <c r="O13" s="122">
        <v>0.002685185185185185</v>
      </c>
      <c r="P13" s="119"/>
      <c r="Q13" s="121">
        <f t="shared" si="0"/>
        <v>0.002685185185185185</v>
      </c>
      <c r="R13" s="119">
        <v>0</v>
      </c>
      <c r="S13" s="121">
        <f t="shared" si="2"/>
        <v>0</v>
      </c>
      <c r="T13" s="121">
        <f t="shared" si="3"/>
        <v>0.002685185185185185</v>
      </c>
      <c r="U13" s="1">
        <v>8</v>
      </c>
      <c r="V13" s="124"/>
      <c r="W13" s="174"/>
      <c r="X13" s="2">
        <v>0.00011574074074074073</v>
      </c>
    </row>
    <row r="14" spans="1:31" ht="18">
      <c r="A14" s="1">
        <v>9</v>
      </c>
      <c r="B14" s="117" t="s">
        <v>48</v>
      </c>
      <c r="C14" s="116">
        <v>1997</v>
      </c>
      <c r="D14" s="116" t="s">
        <v>96</v>
      </c>
      <c r="E14" s="1">
        <v>0.3</v>
      </c>
      <c r="F14" s="116" t="s">
        <v>116</v>
      </c>
      <c r="G14" s="116" t="s">
        <v>31</v>
      </c>
      <c r="H14" s="118"/>
      <c r="I14" s="118"/>
      <c r="J14" s="118"/>
      <c r="K14" s="118"/>
      <c r="L14" s="118"/>
      <c r="M14" s="118"/>
      <c r="N14" s="118"/>
      <c r="O14" s="123">
        <v>0.0027199074074074074</v>
      </c>
      <c r="P14" s="121"/>
      <c r="Q14" s="121">
        <f t="shared" si="0"/>
        <v>0.0027199074074074074</v>
      </c>
      <c r="R14" s="173">
        <f>SUM(H14:N14)</f>
        <v>0</v>
      </c>
      <c r="S14" s="121">
        <f t="shared" si="2"/>
        <v>0</v>
      </c>
      <c r="T14" s="121">
        <f t="shared" si="3"/>
        <v>0.0027199074074074074</v>
      </c>
      <c r="U14" s="118">
        <v>9</v>
      </c>
      <c r="V14" s="118"/>
      <c r="W14" s="119"/>
      <c r="X14" s="2">
        <v>0.00011574074074074073</v>
      </c>
      <c r="Z14" s="111" t="s">
        <v>79</v>
      </c>
      <c r="AB14" s="113"/>
      <c r="AC14" s="113"/>
      <c r="AD14" s="113"/>
      <c r="AE14" s="113"/>
    </row>
    <row r="15" spans="1:23" ht="14.25" customHeight="1">
      <c r="A15" s="1">
        <v>10</v>
      </c>
      <c r="B15" s="117" t="s">
        <v>276</v>
      </c>
      <c r="C15" s="116">
        <v>1996</v>
      </c>
      <c r="D15" s="116" t="s">
        <v>117</v>
      </c>
      <c r="E15" s="1">
        <v>0.1</v>
      </c>
      <c r="F15" s="116" t="s">
        <v>172</v>
      </c>
      <c r="G15" s="116" t="s">
        <v>28</v>
      </c>
      <c r="H15" s="119"/>
      <c r="I15" s="119"/>
      <c r="J15" s="119"/>
      <c r="K15" s="119"/>
      <c r="L15" s="119"/>
      <c r="M15" s="119"/>
      <c r="N15" s="119"/>
      <c r="O15" s="122">
        <v>0.003159722222222222</v>
      </c>
      <c r="P15" s="119"/>
      <c r="Q15" s="121">
        <f t="shared" si="0"/>
        <v>0.003159722222222222</v>
      </c>
      <c r="R15" s="119">
        <v>0</v>
      </c>
      <c r="S15" s="121">
        <f t="shared" si="2"/>
        <v>0</v>
      </c>
      <c r="T15" s="121">
        <f t="shared" si="3"/>
        <v>0.003159722222222222</v>
      </c>
      <c r="U15" s="119">
        <v>10</v>
      </c>
      <c r="V15" s="119"/>
      <c r="W15" s="155"/>
    </row>
    <row r="16" spans="1:23" ht="18">
      <c r="A16" s="1">
        <v>11</v>
      </c>
      <c r="B16" s="117" t="s">
        <v>62</v>
      </c>
      <c r="C16" s="116">
        <v>1996</v>
      </c>
      <c r="D16" s="116" t="s">
        <v>117</v>
      </c>
      <c r="E16" s="118">
        <v>0.1</v>
      </c>
      <c r="F16" s="116" t="s">
        <v>116</v>
      </c>
      <c r="G16" s="116" t="s">
        <v>31</v>
      </c>
      <c r="H16" s="118"/>
      <c r="I16" s="118"/>
      <c r="J16" s="118"/>
      <c r="K16" s="118"/>
      <c r="L16" s="118"/>
      <c r="M16" s="118"/>
      <c r="N16" s="118">
        <v>3</v>
      </c>
      <c r="O16" s="120">
        <v>0.0028587962962962963</v>
      </c>
      <c r="P16" s="121"/>
      <c r="Q16" s="121">
        <f t="shared" si="0"/>
        <v>0.0028587962962962963</v>
      </c>
      <c r="R16" s="1">
        <f>SUM(H16:N16)</f>
        <v>3</v>
      </c>
      <c r="S16" s="121">
        <v>0.00034722222222222224</v>
      </c>
      <c r="T16" s="121">
        <f t="shared" si="3"/>
        <v>0.0032060185185185186</v>
      </c>
      <c r="U16" s="119">
        <v>11</v>
      </c>
      <c r="V16" s="119"/>
      <c r="W16" s="155"/>
    </row>
    <row r="17" spans="1:24" ht="18">
      <c r="A17" s="292" t="s">
        <v>238</v>
      </c>
      <c r="B17" s="292"/>
      <c r="C17" s="292"/>
      <c r="D17" s="292"/>
      <c r="E17" s="292"/>
      <c r="F17" s="292"/>
      <c r="G17" s="292"/>
      <c r="H17" s="292"/>
      <c r="I17" s="112"/>
      <c r="J17" s="112"/>
      <c r="K17" s="112"/>
      <c r="L17" s="112"/>
      <c r="M17" s="112"/>
      <c r="N17" s="112"/>
      <c r="P17" s="112"/>
      <c r="Q17" s="112"/>
      <c r="R17" s="112"/>
      <c r="S17" s="112"/>
      <c r="T17" s="112"/>
      <c r="U17" s="112"/>
      <c r="X17" s="2"/>
    </row>
    <row r="18" spans="1:24" ht="18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P18" s="112"/>
      <c r="Q18" s="112"/>
      <c r="R18" s="112"/>
      <c r="S18" s="112"/>
      <c r="T18" s="112"/>
      <c r="U18" s="112"/>
      <c r="X18" s="2"/>
    </row>
    <row r="19" spans="2:24" ht="18">
      <c r="B19" s="111"/>
      <c r="E19" s="292" t="s">
        <v>235</v>
      </c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112"/>
      <c r="X19" s="2"/>
    </row>
    <row r="20" spans="2:24" ht="18">
      <c r="B20" s="111"/>
      <c r="E20" s="292" t="s">
        <v>236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112"/>
      <c r="V20" s="112"/>
      <c r="X20" s="2"/>
    </row>
    <row r="21" spans="1:20" s="127" customFormat="1" ht="18">
      <c r="A21" s="111"/>
      <c r="B21" s="111"/>
      <c r="C21" s="111"/>
      <c r="D21" s="111"/>
      <c r="E21" s="292" t="s">
        <v>237</v>
      </c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</row>
    <row r="22" spans="2:15" ht="18">
      <c r="B22" s="111"/>
      <c r="O22" s="111"/>
    </row>
    <row r="23" spans="1:21" ht="18">
      <c r="A23" s="292" t="s">
        <v>275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112"/>
    </row>
    <row r="24" spans="5:7" ht="18">
      <c r="E24" s="21"/>
      <c r="F24" s="113"/>
      <c r="G24" s="113"/>
    </row>
    <row r="25" spans="5:7" ht="18">
      <c r="E25" s="175"/>
      <c r="F25" s="113"/>
      <c r="G25" s="113"/>
    </row>
    <row r="26" spans="5:20" ht="18">
      <c r="E26" s="175"/>
      <c r="F26" s="113"/>
      <c r="G26" s="113"/>
      <c r="T26" s="118">
        <v>10</v>
      </c>
    </row>
    <row r="27" spans="5:20" ht="18">
      <c r="E27" s="21"/>
      <c r="F27" s="113"/>
      <c r="G27" s="113"/>
      <c r="T27" s="118">
        <v>1</v>
      </c>
    </row>
    <row r="28" spans="5:20" ht="18">
      <c r="E28" s="175"/>
      <c r="F28" s="113"/>
      <c r="G28" s="113"/>
      <c r="T28" s="1">
        <v>1</v>
      </c>
    </row>
    <row r="29" spans="5:20" ht="18">
      <c r="E29" s="113"/>
      <c r="F29" s="113"/>
      <c r="G29" s="113"/>
      <c r="T29" s="118">
        <v>0.3</v>
      </c>
    </row>
    <row r="30" ht="18">
      <c r="T30" s="118">
        <v>1</v>
      </c>
    </row>
    <row r="31" ht="18">
      <c r="T31" s="118">
        <v>0.3</v>
      </c>
    </row>
    <row r="32" ht="18">
      <c r="T32" s="1">
        <v>1</v>
      </c>
    </row>
    <row r="33" ht="18">
      <c r="T33" s="1">
        <v>0.1</v>
      </c>
    </row>
    <row r="36" ht="18">
      <c r="T36" s="111">
        <f>SUM(T26:T33)</f>
        <v>14.700000000000001</v>
      </c>
    </row>
  </sheetData>
  <mergeCells count="25">
    <mergeCell ref="W4:W5"/>
    <mergeCell ref="A2:V2"/>
    <mergeCell ref="A3:D3"/>
    <mergeCell ref="S3:V3"/>
    <mergeCell ref="E4:E5"/>
    <mergeCell ref="F4:F5"/>
    <mergeCell ref="G4:G5"/>
    <mergeCell ref="A4:A5"/>
    <mergeCell ref="B4:B5"/>
    <mergeCell ref="H4:N4"/>
    <mergeCell ref="O4:O5"/>
    <mergeCell ref="A23:T23"/>
    <mergeCell ref="A17:H17"/>
    <mergeCell ref="E19:U19"/>
    <mergeCell ref="E20:T20"/>
    <mergeCell ref="C1:U1"/>
    <mergeCell ref="E21:T21"/>
    <mergeCell ref="U4:U5"/>
    <mergeCell ref="V4:V5"/>
    <mergeCell ref="P4:P5"/>
    <mergeCell ref="Q4:Q5"/>
    <mergeCell ref="R4:S4"/>
    <mergeCell ref="T4:T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41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="75" zoomScaleNormal="50" zoomScaleSheetLayoutView="75" workbookViewId="0" topLeftCell="A7">
      <selection activeCell="C1" sqref="C1:V1"/>
    </sheetView>
  </sheetViews>
  <sheetFormatPr defaultColWidth="9.00390625" defaultRowHeight="12.75"/>
  <cols>
    <col min="1" max="1" width="7.25390625" style="111" customWidth="1"/>
    <col min="2" max="2" width="31.875" style="165" customWidth="1"/>
    <col min="3" max="3" width="10.375" style="111" customWidth="1"/>
    <col min="4" max="4" width="9.25390625" style="111" customWidth="1"/>
    <col min="5" max="5" width="7.00390625" style="111" hidden="1" customWidth="1"/>
    <col min="6" max="6" width="8.125" style="111" customWidth="1"/>
    <col min="7" max="7" width="34.875" style="111" bestFit="1" customWidth="1"/>
    <col min="8" max="8" width="23.75390625" style="111" customWidth="1"/>
    <col min="9" max="9" width="8.25390625" style="111" customWidth="1"/>
    <col min="10" max="10" width="8.75390625" style="111" customWidth="1"/>
    <col min="11" max="11" width="7.125" style="111" customWidth="1"/>
    <col min="12" max="12" width="8.375" style="111" customWidth="1"/>
    <col min="13" max="13" width="5.375" style="111" customWidth="1"/>
    <col min="14" max="15" width="7.00390625" style="111" customWidth="1"/>
    <col min="16" max="16" width="6.625" style="111" customWidth="1"/>
    <col min="17" max="17" width="13.375" style="111" customWidth="1"/>
    <col min="18" max="18" width="12.25390625" style="111" customWidth="1"/>
    <col min="19" max="19" width="20.00390625" style="111" customWidth="1"/>
    <col min="20" max="20" width="7.625" style="111" customWidth="1"/>
    <col min="21" max="21" width="19.00390625" style="111" customWidth="1"/>
    <col min="22" max="22" width="17.00390625" style="111" customWidth="1"/>
    <col min="23" max="23" width="6.75390625" style="111" customWidth="1"/>
    <col min="24" max="24" width="9.25390625" style="111" customWidth="1"/>
    <col min="25" max="25" width="9.125" style="111" customWidth="1"/>
    <col min="26" max="26" width="15.25390625" style="111" hidden="1" customWidth="1"/>
    <col min="27" max="16384" width="9.125" style="111" customWidth="1"/>
  </cols>
  <sheetData>
    <row r="1" spans="1:54" s="108" customFormat="1" ht="42.75" customHeight="1" thickBot="1">
      <c r="A1" s="106"/>
      <c r="B1" s="106"/>
      <c r="C1" s="303" t="s">
        <v>259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6" s="108" customFormat="1" ht="84" customHeight="1" thickBot="1" thickTop="1">
      <c r="A2" s="308" t="s">
        <v>214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171"/>
      <c r="Z2" s="171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1:56" ht="18.75" thickBot="1">
      <c r="A3" s="310" t="s">
        <v>20</v>
      </c>
      <c r="B3" s="310"/>
      <c r="C3" s="310"/>
      <c r="D3" s="310"/>
      <c r="E3" s="199"/>
      <c r="F3" s="126"/>
      <c r="U3" s="310" t="s">
        <v>189</v>
      </c>
      <c r="V3" s="310"/>
      <c r="W3" s="310"/>
      <c r="X3" s="310"/>
      <c r="Y3" s="25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56" ht="18.75" thickBot="1">
      <c r="A4" s="290" t="s">
        <v>0</v>
      </c>
      <c r="B4" s="290" t="s">
        <v>1</v>
      </c>
      <c r="C4" s="301" t="s">
        <v>2</v>
      </c>
      <c r="D4" s="336" t="s">
        <v>3</v>
      </c>
      <c r="E4" s="332" t="s">
        <v>4</v>
      </c>
      <c r="F4" s="290" t="s">
        <v>5</v>
      </c>
      <c r="G4" s="290" t="s">
        <v>6</v>
      </c>
      <c r="H4" s="290" t="s">
        <v>18</v>
      </c>
      <c r="I4" s="334" t="s">
        <v>7</v>
      </c>
      <c r="J4" s="312"/>
      <c r="K4" s="312"/>
      <c r="L4" s="312"/>
      <c r="M4" s="312"/>
      <c r="N4" s="312"/>
      <c r="O4" s="312"/>
      <c r="P4" s="335"/>
      <c r="Q4" s="290" t="s">
        <v>8</v>
      </c>
      <c r="R4" s="290" t="s">
        <v>9</v>
      </c>
      <c r="S4" s="290" t="s">
        <v>16</v>
      </c>
      <c r="T4" s="293" t="s">
        <v>10</v>
      </c>
      <c r="U4" s="294"/>
      <c r="V4" s="290" t="s">
        <v>11</v>
      </c>
      <c r="W4" s="301" t="s">
        <v>12</v>
      </c>
      <c r="X4" s="301" t="s">
        <v>17</v>
      </c>
      <c r="Y4" s="328" t="s">
        <v>76</v>
      </c>
      <c r="Z4" s="200"/>
      <c r="AA4" s="201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</row>
    <row r="5" spans="1:27" ht="201" customHeight="1" thickBot="1">
      <c r="A5" s="330"/>
      <c r="B5" s="291"/>
      <c r="C5" s="302"/>
      <c r="D5" s="337"/>
      <c r="E5" s="333"/>
      <c r="F5" s="291"/>
      <c r="G5" s="291"/>
      <c r="H5" s="330"/>
      <c r="I5" s="202" t="s">
        <v>72</v>
      </c>
      <c r="J5" s="203" t="s">
        <v>73</v>
      </c>
      <c r="K5" s="203" t="s">
        <v>13</v>
      </c>
      <c r="L5" s="203" t="s">
        <v>71</v>
      </c>
      <c r="M5" s="203" t="s">
        <v>70</v>
      </c>
      <c r="N5" s="204" t="s">
        <v>67</v>
      </c>
      <c r="O5" s="204" t="s">
        <v>68</v>
      </c>
      <c r="P5" s="204" t="s">
        <v>69</v>
      </c>
      <c r="Q5" s="330"/>
      <c r="R5" s="330"/>
      <c r="S5" s="330"/>
      <c r="T5" s="205" t="s">
        <v>14</v>
      </c>
      <c r="U5" s="205" t="s">
        <v>15</v>
      </c>
      <c r="V5" s="330"/>
      <c r="W5" s="331"/>
      <c r="X5" s="331"/>
      <c r="Y5" s="329"/>
      <c r="Z5" s="206"/>
      <c r="AA5" s="201"/>
    </row>
    <row r="6" spans="1:26" ht="18">
      <c r="A6" s="195">
        <v>1</v>
      </c>
      <c r="B6" s="208" t="s">
        <v>164</v>
      </c>
      <c r="C6" s="119">
        <v>1996</v>
      </c>
      <c r="D6" s="119">
        <v>3</v>
      </c>
      <c r="E6" s="155"/>
      <c r="F6" s="119">
        <v>1</v>
      </c>
      <c r="G6" s="119" t="s">
        <v>152</v>
      </c>
      <c r="H6" s="119" t="s">
        <v>28</v>
      </c>
      <c r="I6" s="119"/>
      <c r="J6" s="119"/>
      <c r="K6" s="119"/>
      <c r="L6" s="119"/>
      <c r="M6" s="119"/>
      <c r="N6" s="119"/>
      <c r="O6" s="119"/>
      <c r="P6" s="119"/>
      <c r="Q6" s="122">
        <v>0.0012847222222222223</v>
      </c>
      <c r="R6" s="119"/>
      <c r="S6" s="196">
        <f aca="true" t="shared" si="0" ref="S6:S14">Q6-R6</f>
        <v>0.0012847222222222223</v>
      </c>
      <c r="T6" s="195">
        <f aca="true" t="shared" si="1" ref="T6:T14">SUM(I6:P6)</f>
        <v>0</v>
      </c>
      <c r="U6" s="196">
        <f aca="true" t="shared" si="2" ref="U6:U22">T6*Z6</f>
        <v>0</v>
      </c>
      <c r="V6" s="196">
        <f aca="true" t="shared" si="3" ref="V6:V14">S6+U6</f>
        <v>0.0012847222222222223</v>
      </c>
      <c r="W6" s="242">
        <v>1</v>
      </c>
      <c r="X6" s="1">
        <v>2</v>
      </c>
      <c r="Y6" s="155"/>
      <c r="Z6" s="2">
        <v>0.000115740740740741</v>
      </c>
    </row>
    <row r="7" spans="1:26" ht="18">
      <c r="A7" s="1">
        <v>2</v>
      </c>
      <c r="B7" s="117" t="s">
        <v>161</v>
      </c>
      <c r="C7" s="116">
        <v>1996</v>
      </c>
      <c r="D7" s="116">
        <v>3</v>
      </c>
      <c r="E7" s="118"/>
      <c r="F7" s="119">
        <v>1</v>
      </c>
      <c r="G7" s="116" t="s">
        <v>152</v>
      </c>
      <c r="H7" s="116" t="s">
        <v>28</v>
      </c>
      <c r="I7" s="1"/>
      <c r="J7" s="1"/>
      <c r="K7" s="1"/>
      <c r="L7" s="1"/>
      <c r="M7" s="1"/>
      <c r="N7" s="1"/>
      <c r="O7" s="1"/>
      <c r="P7" s="1"/>
      <c r="Q7" s="121">
        <v>0.0013310185185185185</v>
      </c>
      <c r="R7" s="121"/>
      <c r="S7" s="196">
        <f t="shared" si="0"/>
        <v>0.0013310185185185185</v>
      </c>
      <c r="T7" s="195">
        <f t="shared" si="1"/>
        <v>0</v>
      </c>
      <c r="U7" s="196">
        <f t="shared" si="2"/>
        <v>0</v>
      </c>
      <c r="V7" s="196">
        <f t="shared" si="3"/>
        <v>0.0013310185185185185</v>
      </c>
      <c r="W7" s="242">
        <v>2</v>
      </c>
      <c r="X7" s="118">
        <v>3</v>
      </c>
      <c r="Y7" s="155"/>
      <c r="Z7" s="2">
        <v>0.000115740740740741</v>
      </c>
    </row>
    <row r="8" spans="1:26" ht="18">
      <c r="A8" s="1">
        <v>4</v>
      </c>
      <c r="B8" s="117" t="s">
        <v>104</v>
      </c>
      <c r="C8" s="116">
        <v>1996</v>
      </c>
      <c r="D8" s="116">
        <v>2</v>
      </c>
      <c r="E8" s="118"/>
      <c r="F8" s="118">
        <v>3</v>
      </c>
      <c r="G8" s="116" t="s">
        <v>102</v>
      </c>
      <c r="H8" s="116" t="s">
        <v>32</v>
      </c>
      <c r="I8" s="1"/>
      <c r="J8" s="1"/>
      <c r="K8" s="1"/>
      <c r="L8" s="1"/>
      <c r="M8" s="1"/>
      <c r="N8" s="1"/>
      <c r="O8" s="1"/>
      <c r="P8" s="118"/>
      <c r="Q8" s="120">
        <v>0.0015162037037037036</v>
      </c>
      <c r="R8" s="121"/>
      <c r="S8" s="196">
        <f t="shared" si="0"/>
        <v>0.0015162037037037036</v>
      </c>
      <c r="T8" s="195">
        <f t="shared" si="1"/>
        <v>0</v>
      </c>
      <c r="U8" s="196">
        <f t="shared" si="2"/>
        <v>0</v>
      </c>
      <c r="V8" s="196">
        <f t="shared" si="3"/>
        <v>0.0015162037037037036</v>
      </c>
      <c r="W8" s="242">
        <v>3</v>
      </c>
      <c r="X8" s="174">
        <v>3</v>
      </c>
      <c r="Y8" s="155"/>
      <c r="Z8" s="2">
        <v>0.000115740740740741</v>
      </c>
    </row>
    <row r="9" spans="1:26" s="3" customFormat="1" ht="18">
      <c r="A9" s="195">
        <v>3</v>
      </c>
      <c r="B9" s="117" t="s">
        <v>86</v>
      </c>
      <c r="C9" s="116">
        <v>1997</v>
      </c>
      <c r="D9" s="116" t="s">
        <v>87</v>
      </c>
      <c r="E9" s="118">
        <v>1</v>
      </c>
      <c r="F9" s="119">
        <v>1</v>
      </c>
      <c r="G9" s="116" t="s">
        <v>80</v>
      </c>
      <c r="H9" s="116" t="s">
        <v>81</v>
      </c>
      <c r="I9" s="1"/>
      <c r="J9" s="1"/>
      <c r="K9" s="1"/>
      <c r="L9" s="1"/>
      <c r="M9" s="1"/>
      <c r="N9" s="1"/>
      <c r="O9" s="1"/>
      <c r="P9" s="1"/>
      <c r="Q9" s="120">
        <v>0.0015162037037037036</v>
      </c>
      <c r="R9" s="121"/>
      <c r="S9" s="196">
        <f t="shared" si="0"/>
        <v>0.0015162037037037036</v>
      </c>
      <c r="T9" s="195">
        <f t="shared" si="1"/>
        <v>0</v>
      </c>
      <c r="U9" s="196">
        <f t="shared" si="2"/>
        <v>0</v>
      </c>
      <c r="V9" s="196">
        <f t="shared" si="3"/>
        <v>0.0015162037037037036</v>
      </c>
      <c r="W9" s="1">
        <v>4</v>
      </c>
      <c r="X9" s="118">
        <v>3</v>
      </c>
      <c r="Y9" s="22"/>
      <c r="Z9" s="2">
        <v>0.000115740740740741</v>
      </c>
    </row>
    <row r="10" spans="1:26" s="3" customFormat="1" ht="18">
      <c r="A10" s="195">
        <v>5</v>
      </c>
      <c r="B10" s="117" t="s">
        <v>100</v>
      </c>
      <c r="C10" s="116">
        <v>1997</v>
      </c>
      <c r="D10" s="116" t="s">
        <v>96</v>
      </c>
      <c r="E10" s="118"/>
      <c r="F10" s="1">
        <v>0.3</v>
      </c>
      <c r="G10" s="116" t="s">
        <v>80</v>
      </c>
      <c r="H10" s="116" t="s">
        <v>81</v>
      </c>
      <c r="I10" s="1"/>
      <c r="J10" s="1"/>
      <c r="K10" s="1"/>
      <c r="L10" s="1"/>
      <c r="M10" s="1"/>
      <c r="N10" s="1">
        <v>3</v>
      </c>
      <c r="O10" s="1"/>
      <c r="P10" s="1"/>
      <c r="Q10" s="121">
        <v>0.0015625</v>
      </c>
      <c r="R10" s="121"/>
      <c r="S10" s="196">
        <f t="shared" si="0"/>
        <v>0.0015625</v>
      </c>
      <c r="T10" s="195">
        <f t="shared" si="1"/>
        <v>3</v>
      </c>
      <c r="U10" s="196">
        <f t="shared" si="2"/>
        <v>0.000347222222222223</v>
      </c>
      <c r="V10" s="196">
        <f t="shared" si="3"/>
        <v>0.001909722222222223</v>
      </c>
      <c r="W10" s="1">
        <v>5</v>
      </c>
      <c r="X10" s="1">
        <v>3</v>
      </c>
      <c r="Y10" s="22" t="s">
        <v>273</v>
      </c>
      <c r="Z10" s="2">
        <v>0.000115740740740741</v>
      </c>
    </row>
    <row r="11" spans="1:26" ht="18">
      <c r="A11" s="1">
        <v>6</v>
      </c>
      <c r="B11" s="208" t="s">
        <v>165</v>
      </c>
      <c r="C11" s="119">
        <v>1997</v>
      </c>
      <c r="D11" s="119" t="s">
        <v>26</v>
      </c>
      <c r="E11" s="155"/>
      <c r="F11" s="119">
        <v>0</v>
      </c>
      <c r="G11" s="119" t="s">
        <v>160</v>
      </c>
      <c r="H11" s="119" t="s">
        <v>28</v>
      </c>
      <c r="I11" s="119"/>
      <c r="J11" s="119"/>
      <c r="K11" s="119"/>
      <c r="L11" s="119"/>
      <c r="M11" s="119"/>
      <c r="N11" s="119"/>
      <c r="O11" s="119"/>
      <c r="P11" s="119"/>
      <c r="Q11" s="122">
        <v>0.001597222222222222</v>
      </c>
      <c r="R11" s="119"/>
      <c r="S11" s="196">
        <f t="shared" si="0"/>
        <v>0.001597222222222222</v>
      </c>
      <c r="T11" s="195">
        <f t="shared" si="1"/>
        <v>0</v>
      </c>
      <c r="U11" s="196">
        <f t="shared" si="2"/>
        <v>0</v>
      </c>
      <c r="V11" s="196">
        <f t="shared" si="3"/>
        <v>0.001597222222222222</v>
      </c>
      <c r="W11" s="1">
        <v>6</v>
      </c>
      <c r="X11" s="1">
        <v>3</v>
      </c>
      <c r="Y11" s="155"/>
      <c r="Z11" s="2">
        <v>0.00011574074074074073</v>
      </c>
    </row>
    <row r="12" spans="1:26" ht="18">
      <c r="A12" s="195">
        <v>7</v>
      </c>
      <c r="B12" s="117" t="s">
        <v>162</v>
      </c>
      <c r="C12" s="116">
        <v>1996</v>
      </c>
      <c r="D12" s="116" t="s">
        <v>26</v>
      </c>
      <c r="E12" s="1"/>
      <c r="F12" s="119">
        <v>0</v>
      </c>
      <c r="G12" s="116" t="s">
        <v>272</v>
      </c>
      <c r="H12" s="116" t="s">
        <v>28</v>
      </c>
      <c r="I12" s="1"/>
      <c r="J12" s="1"/>
      <c r="K12" s="1"/>
      <c r="L12" s="1"/>
      <c r="M12" s="1"/>
      <c r="N12" s="1"/>
      <c r="O12" s="1"/>
      <c r="P12" s="1"/>
      <c r="Q12" s="121">
        <v>0.0016319444444444445</v>
      </c>
      <c r="R12" s="121"/>
      <c r="S12" s="196">
        <f t="shared" si="0"/>
        <v>0.0016319444444444445</v>
      </c>
      <c r="T12" s="195">
        <f t="shared" si="1"/>
        <v>0</v>
      </c>
      <c r="U12" s="196">
        <f t="shared" si="2"/>
        <v>0</v>
      </c>
      <c r="V12" s="196">
        <f t="shared" si="3"/>
        <v>0.0016319444444444445</v>
      </c>
      <c r="W12" s="1">
        <v>7</v>
      </c>
      <c r="X12" s="1">
        <v>3</v>
      </c>
      <c r="Y12" s="155"/>
      <c r="Z12" s="2">
        <v>0.000115740740740741</v>
      </c>
    </row>
    <row r="13" spans="1:26" ht="18">
      <c r="A13" s="1">
        <v>8</v>
      </c>
      <c r="B13" s="117" t="s">
        <v>106</v>
      </c>
      <c r="C13" s="116">
        <v>1996</v>
      </c>
      <c r="D13" s="116">
        <v>3</v>
      </c>
      <c r="E13" s="118">
        <v>1</v>
      </c>
      <c r="F13" s="119">
        <v>1</v>
      </c>
      <c r="G13" s="116" t="s">
        <v>102</v>
      </c>
      <c r="H13" s="116" t="s">
        <v>32</v>
      </c>
      <c r="I13" s="1"/>
      <c r="J13" s="1"/>
      <c r="K13" s="1"/>
      <c r="L13" s="1"/>
      <c r="M13" s="1"/>
      <c r="N13" s="1"/>
      <c r="O13" s="1"/>
      <c r="P13" s="1"/>
      <c r="Q13" s="125">
        <v>0.0016550925925925926</v>
      </c>
      <c r="R13" s="121"/>
      <c r="S13" s="196">
        <f t="shared" si="0"/>
        <v>0.0016550925925925926</v>
      </c>
      <c r="T13" s="195">
        <f t="shared" si="1"/>
        <v>0</v>
      </c>
      <c r="U13" s="196">
        <f t="shared" si="2"/>
        <v>0</v>
      </c>
      <c r="V13" s="196">
        <f t="shared" si="3"/>
        <v>0.0016550925925925926</v>
      </c>
      <c r="W13" s="1">
        <v>8</v>
      </c>
      <c r="X13" s="1">
        <v>3</v>
      </c>
      <c r="Y13" s="119"/>
      <c r="Z13" s="2">
        <v>0.000115740740740741</v>
      </c>
    </row>
    <row r="14" spans="1:26" ht="18">
      <c r="A14" s="195">
        <v>9</v>
      </c>
      <c r="B14" s="207" t="s">
        <v>99</v>
      </c>
      <c r="C14" s="116">
        <v>1998</v>
      </c>
      <c r="D14" s="116" t="s">
        <v>25</v>
      </c>
      <c r="E14" s="118"/>
      <c r="F14" s="1">
        <v>0.3</v>
      </c>
      <c r="G14" s="116" t="s">
        <v>80</v>
      </c>
      <c r="H14" s="116" t="s">
        <v>81</v>
      </c>
      <c r="I14" s="1"/>
      <c r="J14" s="1"/>
      <c r="K14" s="1"/>
      <c r="L14" s="1"/>
      <c r="M14" s="1"/>
      <c r="N14" s="1"/>
      <c r="O14" s="1"/>
      <c r="P14" s="1"/>
      <c r="Q14" s="120">
        <v>0.0016666666666666668</v>
      </c>
      <c r="R14" s="121"/>
      <c r="S14" s="196">
        <f t="shared" si="0"/>
        <v>0.0016666666666666668</v>
      </c>
      <c r="T14" s="195">
        <f t="shared" si="1"/>
        <v>0</v>
      </c>
      <c r="U14" s="196">
        <v>0</v>
      </c>
      <c r="V14" s="196">
        <f t="shared" si="3"/>
        <v>0.0016666666666666668</v>
      </c>
      <c r="W14" s="1">
        <v>9</v>
      </c>
      <c r="X14" s="1">
        <v>3</v>
      </c>
      <c r="Y14" s="119"/>
      <c r="Z14" s="2">
        <v>0.00011574074074074073</v>
      </c>
    </row>
    <row r="15" spans="1:26" ht="18">
      <c r="A15" s="1">
        <v>10</v>
      </c>
      <c r="B15" s="140" t="s">
        <v>202</v>
      </c>
      <c r="C15" s="116">
        <v>1997</v>
      </c>
      <c r="D15" s="116" t="s">
        <v>96</v>
      </c>
      <c r="E15" s="118">
        <v>0.3</v>
      </c>
      <c r="F15" s="119">
        <v>0.3</v>
      </c>
      <c r="G15" s="116" t="s">
        <v>80</v>
      </c>
      <c r="H15" s="116" t="s">
        <v>81</v>
      </c>
      <c r="I15" s="1"/>
      <c r="J15" s="1"/>
      <c r="K15" s="1"/>
      <c r="L15" s="1"/>
      <c r="M15" s="1"/>
      <c r="N15" s="1"/>
      <c r="O15" s="1"/>
      <c r="P15" s="1"/>
      <c r="Q15" s="121">
        <v>0.0018287037037037037</v>
      </c>
      <c r="R15" s="121"/>
      <c r="S15" s="196">
        <v>0.0018287037037037037</v>
      </c>
      <c r="T15" s="195">
        <v>0</v>
      </c>
      <c r="U15" s="196">
        <f t="shared" si="2"/>
        <v>0</v>
      </c>
      <c r="V15" s="196">
        <v>0.0018287037037037037</v>
      </c>
      <c r="W15" s="1">
        <v>10</v>
      </c>
      <c r="X15" s="174" t="s">
        <v>96</v>
      </c>
      <c r="Y15" s="119"/>
      <c r="Z15" s="2">
        <v>0.00011574074074074073</v>
      </c>
    </row>
    <row r="16" spans="1:26" ht="18">
      <c r="A16" s="195">
        <v>11</v>
      </c>
      <c r="B16" s="117" t="s">
        <v>23</v>
      </c>
      <c r="C16" s="116">
        <v>1997</v>
      </c>
      <c r="D16" s="116">
        <v>2</v>
      </c>
      <c r="E16" s="118"/>
      <c r="F16" s="118">
        <v>3</v>
      </c>
      <c r="G16" s="116" t="s">
        <v>145</v>
      </c>
      <c r="H16" s="116" t="s">
        <v>30</v>
      </c>
      <c r="I16" s="124"/>
      <c r="J16" s="124"/>
      <c r="K16" s="119"/>
      <c r="L16" s="1"/>
      <c r="M16" s="1"/>
      <c r="N16" s="1"/>
      <c r="O16" s="1"/>
      <c r="P16" s="1"/>
      <c r="Q16" s="123">
        <v>0.0018518518518518517</v>
      </c>
      <c r="R16" s="121"/>
      <c r="S16" s="196">
        <f>Q16-R16</f>
        <v>0.0018518518518518517</v>
      </c>
      <c r="T16" s="195">
        <f>SUM(I16:P16)</f>
        <v>0</v>
      </c>
      <c r="U16" s="196">
        <f t="shared" si="2"/>
        <v>0</v>
      </c>
      <c r="V16" s="196">
        <f>S16+U16</f>
        <v>0.0018518518518518517</v>
      </c>
      <c r="W16" s="1">
        <v>11</v>
      </c>
      <c r="X16" s="1" t="s">
        <v>96</v>
      </c>
      <c r="Y16" s="119"/>
      <c r="Z16" s="2">
        <v>0.000115740740740741</v>
      </c>
    </row>
    <row r="17" spans="1:26" ht="18">
      <c r="A17" s="1">
        <v>12</v>
      </c>
      <c r="B17" s="207" t="s">
        <v>103</v>
      </c>
      <c r="C17" s="116">
        <v>1998</v>
      </c>
      <c r="D17" s="116">
        <v>3</v>
      </c>
      <c r="E17" s="118"/>
      <c r="F17" s="1">
        <v>1</v>
      </c>
      <c r="G17" s="116" t="s">
        <v>102</v>
      </c>
      <c r="H17" s="116" t="s">
        <v>32</v>
      </c>
      <c r="I17" s="1"/>
      <c r="J17" s="1"/>
      <c r="K17" s="1"/>
      <c r="L17" s="1"/>
      <c r="M17" s="1"/>
      <c r="N17" s="1"/>
      <c r="O17" s="1"/>
      <c r="P17" s="1"/>
      <c r="Q17" s="125" t="s">
        <v>212</v>
      </c>
      <c r="R17" s="121"/>
      <c r="S17" s="196">
        <v>0.001875</v>
      </c>
      <c r="T17" s="195">
        <f>SUM(I17:P17)</f>
        <v>0</v>
      </c>
      <c r="U17" s="196">
        <f t="shared" si="2"/>
        <v>0</v>
      </c>
      <c r="V17" s="196">
        <f>S17+U17</f>
        <v>0.001875</v>
      </c>
      <c r="W17" s="1">
        <v>12</v>
      </c>
      <c r="X17" s="1" t="s">
        <v>96</v>
      </c>
      <c r="Y17" s="155"/>
      <c r="Z17" s="2">
        <v>0.000115740740740741</v>
      </c>
    </row>
    <row r="18" spans="1:25" ht="18">
      <c r="A18" s="195">
        <v>13</v>
      </c>
      <c r="B18" s="117" t="s">
        <v>118</v>
      </c>
      <c r="C18" s="116">
        <v>1996</v>
      </c>
      <c r="D18" s="116">
        <v>3</v>
      </c>
      <c r="E18" s="118"/>
      <c r="F18" s="118">
        <v>1</v>
      </c>
      <c r="G18" s="153" t="s">
        <v>119</v>
      </c>
      <c r="H18" s="116" t="s">
        <v>29</v>
      </c>
      <c r="I18" s="118"/>
      <c r="J18" s="118"/>
      <c r="K18" s="118"/>
      <c r="L18" s="118"/>
      <c r="M18" s="118"/>
      <c r="N18" s="118">
        <v>1</v>
      </c>
      <c r="O18" s="118"/>
      <c r="P18" s="118"/>
      <c r="Q18" s="120">
        <v>0.001967592592592593</v>
      </c>
      <c r="R18" s="121"/>
      <c r="S18" s="196">
        <f>Q18-R18</f>
        <v>0.001967592592592593</v>
      </c>
      <c r="T18" s="195">
        <f>SUM(I18:P18)</f>
        <v>1</v>
      </c>
      <c r="U18" s="196">
        <f t="shared" si="2"/>
        <v>0</v>
      </c>
      <c r="V18" s="196">
        <f>S18+U18</f>
        <v>0.001967592592592593</v>
      </c>
      <c r="W18" s="1">
        <v>13</v>
      </c>
      <c r="X18" s="119"/>
      <c r="Y18" s="155"/>
    </row>
    <row r="19" spans="1:25" ht="18">
      <c r="A19" s="1">
        <v>14</v>
      </c>
      <c r="B19" s="117" t="s">
        <v>163</v>
      </c>
      <c r="C19" s="116">
        <v>1997</v>
      </c>
      <c r="D19" s="116">
        <v>3</v>
      </c>
      <c r="E19" s="1"/>
      <c r="F19" s="116">
        <v>1</v>
      </c>
      <c r="G19" s="116" t="s">
        <v>152</v>
      </c>
      <c r="H19" s="116" t="s">
        <v>28</v>
      </c>
      <c r="I19" s="1"/>
      <c r="J19" s="1"/>
      <c r="K19" s="1"/>
      <c r="L19" s="1"/>
      <c r="M19" s="1"/>
      <c r="N19" s="1"/>
      <c r="O19" s="1"/>
      <c r="P19" s="1"/>
      <c r="Q19" s="121">
        <v>0.0021643518518518518</v>
      </c>
      <c r="R19" s="121"/>
      <c r="S19" s="196">
        <f>Q19-R19</f>
        <v>0.0021643518518518518</v>
      </c>
      <c r="T19" s="195">
        <f>SUM(I19:P19)</f>
        <v>0</v>
      </c>
      <c r="U19" s="196">
        <f t="shared" si="2"/>
        <v>0</v>
      </c>
      <c r="V19" s="196">
        <f>S19+U19</f>
        <v>0.0021643518518518518</v>
      </c>
      <c r="W19" s="1">
        <v>14</v>
      </c>
      <c r="X19" s="119"/>
      <c r="Y19" s="155"/>
    </row>
    <row r="20" spans="1:25" ht="17.25" customHeight="1">
      <c r="A20" s="195">
        <v>15</v>
      </c>
      <c r="B20" s="117" t="s">
        <v>24</v>
      </c>
      <c r="C20" s="116">
        <v>1996</v>
      </c>
      <c r="D20" s="116" t="s">
        <v>117</v>
      </c>
      <c r="E20" s="118"/>
      <c r="F20" s="174">
        <v>0.1</v>
      </c>
      <c r="G20" s="116" t="s">
        <v>116</v>
      </c>
      <c r="H20" s="116" t="s">
        <v>31</v>
      </c>
      <c r="I20" s="1"/>
      <c r="J20" s="1"/>
      <c r="K20" s="1"/>
      <c r="L20" s="1"/>
      <c r="M20" s="1"/>
      <c r="N20" s="1"/>
      <c r="O20" s="1"/>
      <c r="P20" s="1"/>
      <c r="Q20" s="121">
        <v>0.002777777777777778</v>
      </c>
      <c r="R20" s="121"/>
      <c r="S20" s="196">
        <f>Q20-R20</f>
        <v>0.002777777777777778</v>
      </c>
      <c r="T20" s="195">
        <f>SUM(I20:P20)</f>
        <v>0</v>
      </c>
      <c r="U20" s="196">
        <f t="shared" si="2"/>
        <v>0</v>
      </c>
      <c r="V20" s="196">
        <f>S20+U20</f>
        <v>0.002777777777777778</v>
      </c>
      <c r="W20" s="1">
        <v>15</v>
      </c>
      <c r="X20" s="119"/>
      <c r="Y20" s="155"/>
    </row>
    <row r="21" spans="1:25" ht="21.75" customHeight="1">
      <c r="A21" s="1">
        <v>16</v>
      </c>
      <c r="B21" s="157" t="s">
        <v>213</v>
      </c>
      <c r="C21" s="158">
        <v>1996</v>
      </c>
      <c r="D21" s="158" t="s">
        <v>26</v>
      </c>
      <c r="E21" s="213"/>
      <c r="F21" s="112">
        <v>0</v>
      </c>
      <c r="G21" s="158" t="s">
        <v>80</v>
      </c>
      <c r="H21" s="158" t="s">
        <v>81</v>
      </c>
      <c r="I21" s="214"/>
      <c r="J21" s="214"/>
      <c r="K21" s="214"/>
      <c r="L21" s="214"/>
      <c r="M21" s="214"/>
      <c r="N21" s="214"/>
      <c r="O21" s="214"/>
      <c r="P21" s="214"/>
      <c r="Q21" s="121">
        <v>0.002835648148148148</v>
      </c>
      <c r="R21" s="121"/>
      <c r="S21" s="121">
        <v>0.002835648148148148</v>
      </c>
      <c r="T21" s="1">
        <v>0</v>
      </c>
      <c r="U21" s="121">
        <f t="shared" si="2"/>
        <v>0</v>
      </c>
      <c r="V21" s="215">
        <v>0.002835648148148148</v>
      </c>
      <c r="W21" s="1">
        <v>16</v>
      </c>
      <c r="X21" s="216"/>
      <c r="Y21" s="217"/>
    </row>
    <row r="22" spans="1:25" ht="17.25" customHeight="1">
      <c r="A22" s="195">
        <v>17</v>
      </c>
      <c r="B22" s="117" t="s">
        <v>55</v>
      </c>
      <c r="C22" s="116">
        <v>1996</v>
      </c>
      <c r="D22" s="116" t="s">
        <v>117</v>
      </c>
      <c r="E22" s="118"/>
      <c r="F22" s="119">
        <v>0.1</v>
      </c>
      <c r="G22" s="116" t="s">
        <v>116</v>
      </c>
      <c r="H22" s="116" t="s">
        <v>31</v>
      </c>
      <c r="I22" s="1"/>
      <c r="J22" s="1"/>
      <c r="K22" s="1"/>
      <c r="L22" s="1"/>
      <c r="M22" s="1"/>
      <c r="N22" s="1"/>
      <c r="O22" s="1"/>
      <c r="P22" s="1"/>
      <c r="Q22" s="121">
        <v>0.0032870370370370367</v>
      </c>
      <c r="R22" s="121"/>
      <c r="S22" s="121">
        <f>Q22-R22</f>
        <v>0.0032870370370370367</v>
      </c>
      <c r="T22" s="1">
        <f>SUM(I22:P22)</f>
        <v>0</v>
      </c>
      <c r="U22" s="121">
        <f t="shared" si="2"/>
        <v>0</v>
      </c>
      <c r="V22" s="121">
        <f>S22+U22</f>
        <v>0.0032870370370370367</v>
      </c>
      <c r="W22" s="1">
        <v>17</v>
      </c>
      <c r="X22" s="119"/>
      <c r="Y22" s="155"/>
    </row>
    <row r="23" spans="1:23" ht="18">
      <c r="A23" s="292" t="s">
        <v>239</v>
      </c>
      <c r="B23" s="292"/>
      <c r="C23" s="292"/>
      <c r="D23" s="292"/>
      <c r="E23" s="292"/>
      <c r="F23" s="292"/>
      <c r="G23" s="292"/>
      <c r="H23" s="29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75"/>
    </row>
    <row r="24" spans="1:23" ht="18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75"/>
    </row>
    <row r="25" spans="1:23" ht="18">
      <c r="A25" s="112"/>
      <c r="B25" s="209"/>
      <c r="C25" s="112"/>
      <c r="D25" s="112"/>
      <c r="E25" s="112"/>
      <c r="F25" s="292" t="s">
        <v>240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112"/>
      <c r="W25" s="175"/>
    </row>
    <row r="26" spans="2:23" ht="18">
      <c r="B26" s="111"/>
      <c r="E26" s="292" t="s">
        <v>241</v>
      </c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175"/>
    </row>
    <row r="27" spans="2:23" ht="18">
      <c r="B27" s="111"/>
      <c r="E27" s="292" t="s">
        <v>242</v>
      </c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127"/>
      <c r="W27" s="175"/>
    </row>
    <row r="28" ht="18">
      <c r="B28" s="111"/>
    </row>
    <row r="29" ht="18">
      <c r="B29" s="111"/>
    </row>
    <row r="30" spans="1:22" ht="18">
      <c r="A30" s="292" t="s">
        <v>269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112"/>
    </row>
  </sheetData>
  <mergeCells count="26">
    <mergeCell ref="A2:X2"/>
    <mergeCell ref="A3:D3"/>
    <mergeCell ref="U3:X3"/>
    <mergeCell ref="C1:V1"/>
    <mergeCell ref="A4:A5"/>
    <mergeCell ref="B4:B5"/>
    <mergeCell ref="C4:C5"/>
    <mergeCell ref="D4:D5"/>
    <mergeCell ref="R4:R5"/>
    <mergeCell ref="S4:S5"/>
    <mergeCell ref="T4:U4"/>
    <mergeCell ref="E4:E5"/>
    <mergeCell ref="F4:F5"/>
    <mergeCell ref="G4:G5"/>
    <mergeCell ref="I4:P4"/>
    <mergeCell ref="H4:H5"/>
    <mergeCell ref="Y4:Y5"/>
    <mergeCell ref="A30:U30"/>
    <mergeCell ref="A23:H23"/>
    <mergeCell ref="E26:V26"/>
    <mergeCell ref="E27:U27"/>
    <mergeCell ref="F25:U25"/>
    <mergeCell ref="V4:V5"/>
    <mergeCell ref="W4:W5"/>
    <mergeCell ref="X4:X5"/>
    <mergeCell ref="Q4:Q5"/>
  </mergeCells>
  <printOptions/>
  <pageMargins left="1.3" right="0.75" top="1" bottom="1" header="0.5" footer="0.5"/>
  <pageSetup horizontalDpi="600" verticalDpi="600" orientation="landscape" paperSize="9" scale="40" r:id="rId1"/>
  <colBreaks count="1" manualBreakCount="1">
    <brk id="2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33"/>
  <sheetViews>
    <sheetView view="pageBreakPreview" zoomScale="60" zoomScaleNormal="50" workbookViewId="0" topLeftCell="B1">
      <selection activeCell="C1" sqref="C1:X1"/>
    </sheetView>
  </sheetViews>
  <sheetFormatPr defaultColWidth="9.00390625" defaultRowHeight="12.75"/>
  <cols>
    <col min="1" max="1" width="7.25390625" style="13" customWidth="1"/>
    <col min="2" max="2" width="36.00390625" style="40" customWidth="1"/>
    <col min="3" max="3" width="8.25390625" style="13" customWidth="1"/>
    <col min="4" max="4" width="7.00390625" style="13" customWidth="1"/>
    <col min="5" max="5" width="7.00390625" style="13" hidden="1" customWidth="1"/>
    <col min="6" max="6" width="11.00390625" style="13" customWidth="1"/>
    <col min="7" max="7" width="37.25390625" style="13" customWidth="1"/>
    <col min="8" max="8" width="30.625" style="13" customWidth="1"/>
    <col min="9" max="9" width="7.75390625" style="13" customWidth="1"/>
    <col min="10" max="11" width="8.875" style="13" customWidth="1"/>
    <col min="12" max="12" width="9.00390625" style="13" customWidth="1"/>
    <col min="13" max="13" width="6.875" style="13" customWidth="1"/>
    <col min="14" max="14" width="7.00390625" style="13" customWidth="1"/>
    <col min="15" max="15" width="8.875" style="13" customWidth="1"/>
    <col min="16" max="16" width="15.125" style="19" customWidth="1"/>
    <col min="17" max="17" width="14.375" style="13" customWidth="1"/>
    <col min="18" max="18" width="21.75390625" style="13" customWidth="1"/>
    <col min="19" max="19" width="10.25390625" style="13" customWidth="1"/>
    <col min="20" max="20" width="7.625" style="13" hidden="1" customWidth="1"/>
    <col min="21" max="21" width="12.375" style="13" hidden="1" customWidth="1"/>
    <col min="22" max="22" width="12.375" style="13" customWidth="1"/>
    <col min="23" max="23" width="18.125" style="13" customWidth="1"/>
    <col min="24" max="24" width="6.75390625" style="13" customWidth="1"/>
    <col min="25" max="25" width="10.75390625" style="13" customWidth="1"/>
    <col min="26" max="26" width="9.125" style="13" customWidth="1"/>
    <col min="27" max="27" width="12.625" style="13" hidden="1" customWidth="1"/>
    <col min="28" max="28" width="12.125" style="13" hidden="1" customWidth="1"/>
    <col min="29" max="16384" width="9.125" style="13" customWidth="1"/>
  </cols>
  <sheetData>
    <row r="1" spans="1:56" s="10" customFormat="1" ht="42.75" customHeight="1" thickBot="1">
      <c r="A1" s="34"/>
      <c r="B1" s="34"/>
      <c r="C1" s="265" t="s">
        <v>259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7" s="10" customFormat="1" ht="92.25" customHeight="1" thickBot="1" thickTop="1">
      <c r="A2" s="266" t="s">
        <v>209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21" thickBot="1">
      <c r="A3" s="268" t="s">
        <v>20</v>
      </c>
      <c r="B3" s="268"/>
      <c r="C3" s="268"/>
      <c r="D3" s="268"/>
      <c r="E3" s="11"/>
      <c r="F3" s="12"/>
      <c r="U3" s="268" t="s">
        <v>189</v>
      </c>
      <c r="V3" s="268"/>
      <c r="W3" s="268"/>
      <c r="X3" s="268"/>
      <c r="Y3" s="268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ht="48" customHeight="1" thickBot="1">
      <c r="A4" s="258" t="s">
        <v>0</v>
      </c>
      <c r="B4" s="344" t="s">
        <v>1</v>
      </c>
      <c r="C4" s="261" t="s">
        <v>2</v>
      </c>
      <c r="D4" s="261" t="s">
        <v>3</v>
      </c>
      <c r="E4" s="286" t="s">
        <v>4</v>
      </c>
      <c r="F4" s="338" t="s">
        <v>5</v>
      </c>
      <c r="G4" s="250" t="s">
        <v>6</v>
      </c>
      <c r="H4" s="250" t="s">
        <v>18</v>
      </c>
      <c r="I4" s="251" t="s">
        <v>7</v>
      </c>
      <c r="J4" s="276"/>
      <c r="K4" s="276"/>
      <c r="L4" s="276"/>
      <c r="M4" s="276"/>
      <c r="N4" s="276"/>
      <c r="O4" s="252"/>
      <c r="P4" s="278" t="s">
        <v>8</v>
      </c>
      <c r="Q4" s="250" t="s">
        <v>9</v>
      </c>
      <c r="R4" s="250" t="s">
        <v>16</v>
      </c>
      <c r="S4" s="284" t="s">
        <v>75</v>
      </c>
      <c r="T4" s="84"/>
      <c r="U4" s="85"/>
      <c r="V4" s="342"/>
      <c r="W4" s="250" t="s">
        <v>11</v>
      </c>
      <c r="X4" s="261" t="s">
        <v>12</v>
      </c>
      <c r="Y4" s="340" t="s">
        <v>17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26" ht="203.25" customHeight="1" thickBot="1">
      <c r="A5" s="259"/>
      <c r="B5" s="345"/>
      <c r="C5" s="262"/>
      <c r="D5" s="262"/>
      <c r="E5" s="287"/>
      <c r="F5" s="339"/>
      <c r="G5" s="283"/>
      <c r="H5" s="283"/>
      <c r="I5" s="68" t="s">
        <v>21</v>
      </c>
      <c r="J5" s="69" t="s">
        <v>191</v>
      </c>
      <c r="K5" s="69" t="s">
        <v>13</v>
      </c>
      <c r="L5" s="69" t="s">
        <v>192</v>
      </c>
      <c r="M5" s="69" t="s">
        <v>67</v>
      </c>
      <c r="N5" s="69" t="s">
        <v>68</v>
      </c>
      <c r="O5" s="69" t="s">
        <v>69</v>
      </c>
      <c r="P5" s="279"/>
      <c r="Q5" s="283"/>
      <c r="R5" s="283"/>
      <c r="S5" s="285"/>
      <c r="T5" s="67"/>
      <c r="U5" s="70"/>
      <c r="V5" s="343"/>
      <c r="W5" s="283"/>
      <c r="X5" s="262"/>
      <c r="Y5" s="341"/>
      <c r="Z5" s="14"/>
    </row>
    <row r="6" spans="1:28" ht="20.25">
      <c r="A6" s="63">
        <v>1</v>
      </c>
      <c r="B6" s="36" t="s">
        <v>169</v>
      </c>
      <c r="C6" s="32">
        <v>1993</v>
      </c>
      <c r="D6" s="32">
        <v>2</v>
      </c>
      <c r="E6" s="15"/>
      <c r="F6" s="7">
        <v>3</v>
      </c>
      <c r="G6" s="71" t="s">
        <v>152</v>
      </c>
      <c r="H6" s="71" t="s">
        <v>28</v>
      </c>
      <c r="I6" s="15"/>
      <c r="J6" s="61"/>
      <c r="K6" s="61"/>
      <c r="L6" s="61"/>
      <c r="M6" s="61"/>
      <c r="N6" s="61"/>
      <c r="O6" s="61"/>
      <c r="P6" s="182">
        <v>0.0010416666666666667</v>
      </c>
      <c r="Q6" s="61"/>
      <c r="R6" s="64">
        <f aca="true" t="shared" si="0" ref="R6:R26">P6-Q6</f>
        <v>0.0010416666666666667</v>
      </c>
      <c r="S6" s="65">
        <f aca="true" t="shared" si="1" ref="S6:S26">SUM(I6:O6)</f>
        <v>0</v>
      </c>
      <c r="T6" s="61"/>
      <c r="U6" s="61"/>
      <c r="V6" s="64">
        <f aca="true" t="shared" si="2" ref="V6:V26">S6*AB6</f>
        <v>0</v>
      </c>
      <c r="W6" s="64">
        <f aca="true" t="shared" si="3" ref="W6:W26">SUM(R6:V6)</f>
        <v>0.0010416666666666667</v>
      </c>
      <c r="X6" s="17">
        <v>1</v>
      </c>
      <c r="Y6" s="17">
        <v>2</v>
      </c>
      <c r="Z6" s="14"/>
      <c r="AA6" s="6">
        <v>0.000115740740740741</v>
      </c>
      <c r="AB6" s="6">
        <v>0.000115740740740741</v>
      </c>
    </row>
    <row r="7" spans="1:28" s="37" customFormat="1" ht="20.25">
      <c r="A7" s="7">
        <v>2</v>
      </c>
      <c r="B7" s="129" t="s">
        <v>266</v>
      </c>
      <c r="C7" s="15">
        <v>1991</v>
      </c>
      <c r="D7" s="15">
        <v>2</v>
      </c>
      <c r="E7" s="15"/>
      <c r="F7" s="15">
        <v>3</v>
      </c>
      <c r="G7" s="32" t="s">
        <v>267</v>
      </c>
      <c r="H7" s="32" t="s">
        <v>28</v>
      </c>
      <c r="I7" s="15"/>
      <c r="J7" s="61"/>
      <c r="K7" s="61"/>
      <c r="L7" s="61"/>
      <c r="M7" s="61"/>
      <c r="N7" s="61"/>
      <c r="O7" s="61"/>
      <c r="P7" s="182">
        <v>0.0010879629629629629</v>
      </c>
      <c r="Q7" s="61"/>
      <c r="R7" s="64">
        <f t="shared" si="0"/>
        <v>0.0010879629629629629</v>
      </c>
      <c r="S7" s="65">
        <f t="shared" si="1"/>
        <v>0</v>
      </c>
      <c r="T7" s="61"/>
      <c r="U7" s="61"/>
      <c r="V7" s="64">
        <f t="shared" si="2"/>
        <v>0</v>
      </c>
      <c r="W7" s="64">
        <f t="shared" si="3"/>
        <v>0.0010879629629629629</v>
      </c>
      <c r="X7" s="17">
        <v>2</v>
      </c>
      <c r="Y7" s="246">
        <v>2</v>
      </c>
      <c r="Z7" s="83"/>
      <c r="AA7" s="6"/>
      <c r="AB7" s="6">
        <v>0.000115740740740741</v>
      </c>
    </row>
    <row r="8" spans="1:28" s="37" customFormat="1" ht="20.25">
      <c r="A8" s="63">
        <v>3</v>
      </c>
      <c r="B8" s="129" t="s">
        <v>270</v>
      </c>
      <c r="C8" s="15">
        <v>1994</v>
      </c>
      <c r="D8" s="15">
        <v>2</v>
      </c>
      <c r="E8" s="15"/>
      <c r="F8" s="15">
        <v>3</v>
      </c>
      <c r="G8" s="32" t="s">
        <v>152</v>
      </c>
      <c r="H8" s="32" t="s">
        <v>28</v>
      </c>
      <c r="I8" s="15"/>
      <c r="J8" s="61"/>
      <c r="K8" s="61"/>
      <c r="L8" s="61"/>
      <c r="M8" s="61"/>
      <c r="N8" s="61"/>
      <c r="O8" s="61"/>
      <c r="P8" s="182">
        <v>0.001099537037037037</v>
      </c>
      <c r="Q8" s="61"/>
      <c r="R8" s="64">
        <f t="shared" si="0"/>
        <v>0.001099537037037037</v>
      </c>
      <c r="S8" s="65">
        <f t="shared" si="1"/>
        <v>0</v>
      </c>
      <c r="T8" s="61"/>
      <c r="U8" s="61"/>
      <c r="V8" s="64">
        <f t="shared" si="2"/>
        <v>0</v>
      </c>
      <c r="W8" s="64">
        <f t="shared" si="3"/>
        <v>0.001099537037037037</v>
      </c>
      <c r="X8" s="17">
        <v>3</v>
      </c>
      <c r="Y8" s="246">
        <v>2</v>
      </c>
      <c r="Z8" s="83"/>
      <c r="AA8" s="6"/>
      <c r="AB8" s="6">
        <v>0.000115740740740741</v>
      </c>
    </row>
    <row r="9" spans="1:28" s="37" customFormat="1" ht="20.25">
      <c r="A9" s="7">
        <v>4</v>
      </c>
      <c r="B9" s="36" t="s">
        <v>107</v>
      </c>
      <c r="C9" s="32">
        <v>1995</v>
      </c>
      <c r="D9" s="32">
        <v>2</v>
      </c>
      <c r="E9" s="15"/>
      <c r="F9" s="15">
        <v>3</v>
      </c>
      <c r="G9" s="32" t="s">
        <v>102</v>
      </c>
      <c r="H9" s="32" t="s">
        <v>32</v>
      </c>
      <c r="I9" s="39"/>
      <c r="J9" s="39"/>
      <c r="K9" s="39"/>
      <c r="L9" s="39"/>
      <c r="M9" s="39"/>
      <c r="N9" s="39"/>
      <c r="O9" s="39"/>
      <c r="P9" s="38">
        <v>0.0011574074074074073</v>
      </c>
      <c r="Q9" s="16"/>
      <c r="R9" s="64">
        <f t="shared" si="0"/>
        <v>0.0011574074074074073</v>
      </c>
      <c r="S9" s="65">
        <f t="shared" si="1"/>
        <v>0</v>
      </c>
      <c r="T9" s="7">
        <f>SUM(I9:O9)</f>
        <v>0</v>
      </c>
      <c r="U9" s="16">
        <f>T9*AA9</f>
        <v>0</v>
      </c>
      <c r="V9" s="64">
        <f t="shared" si="2"/>
        <v>0</v>
      </c>
      <c r="W9" s="64">
        <f t="shared" si="3"/>
        <v>0.0011574074074074073</v>
      </c>
      <c r="X9" s="7">
        <v>4</v>
      </c>
      <c r="Y9" s="246">
        <v>2</v>
      </c>
      <c r="Z9" s="83"/>
      <c r="AA9" s="6"/>
      <c r="AB9" s="6">
        <v>0.000115740740740741</v>
      </c>
    </row>
    <row r="10" spans="1:28" s="37" customFormat="1" ht="20.25">
      <c r="A10" s="63">
        <v>5</v>
      </c>
      <c r="B10" s="36" t="s">
        <v>35</v>
      </c>
      <c r="C10" s="32">
        <v>1993</v>
      </c>
      <c r="D10" s="32">
        <v>2</v>
      </c>
      <c r="E10" s="15"/>
      <c r="F10" s="15">
        <v>3</v>
      </c>
      <c r="G10" s="32" t="s">
        <v>160</v>
      </c>
      <c r="H10" s="32" t="s">
        <v>28</v>
      </c>
      <c r="I10" s="15"/>
      <c r="J10" s="61"/>
      <c r="K10" s="61"/>
      <c r="L10" s="61"/>
      <c r="M10" s="61"/>
      <c r="N10" s="61"/>
      <c r="O10" s="61"/>
      <c r="P10" s="182">
        <v>0.0011689814814814816</v>
      </c>
      <c r="Q10" s="61"/>
      <c r="R10" s="64">
        <f t="shared" si="0"/>
        <v>0.0011689814814814816</v>
      </c>
      <c r="S10" s="65">
        <f t="shared" si="1"/>
        <v>0</v>
      </c>
      <c r="T10" s="61"/>
      <c r="U10" s="61"/>
      <c r="V10" s="64">
        <f t="shared" si="2"/>
        <v>0</v>
      </c>
      <c r="W10" s="64">
        <f t="shared" si="3"/>
        <v>0.0011689814814814816</v>
      </c>
      <c r="X10" s="7">
        <v>5</v>
      </c>
      <c r="Y10" s="246">
        <v>2</v>
      </c>
      <c r="Z10" s="83"/>
      <c r="AA10" s="6"/>
      <c r="AB10" s="6">
        <v>0.000115740740740741</v>
      </c>
    </row>
    <row r="11" spans="1:28" s="37" customFormat="1" ht="20.25">
      <c r="A11" s="7">
        <v>6</v>
      </c>
      <c r="B11" s="129" t="s">
        <v>36</v>
      </c>
      <c r="C11" s="15">
        <v>1993</v>
      </c>
      <c r="D11" s="15">
        <v>2</v>
      </c>
      <c r="E11" s="15"/>
      <c r="F11" s="15">
        <v>3</v>
      </c>
      <c r="G11" s="32" t="s">
        <v>142</v>
      </c>
      <c r="H11" s="32" t="s">
        <v>37</v>
      </c>
      <c r="I11" s="15"/>
      <c r="J11" s="61"/>
      <c r="K11" s="61"/>
      <c r="L11" s="61"/>
      <c r="M11" s="61"/>
      <c r="N11" s="61"/>
      <c r="O11" s="61"/>
      <c r="P11" s="182">
        <v>0.0012384259259259258</v>
      </c>
      <c r="Q11" s="61"/>
      <c r="R11" s="64">
        <f t="shared" si="0"/>
        <v>0.0012384259259259258</v>
      </c>
      <c r="S11" s="65">
        <f t="shared" si="1"/>
        <v>0</v>
      </c>
      <c r="T11" s="61"/>
      <c r="U11" s="61"/>
      <c r="V11" s="64">
        <f t="shared" si="2"/>
        <v>0</v>
      </c>
      <c r="W11" s="64">
        <f t="shared" si="3"/>
        <v>0.0012384259259259258</v>
      </c>
      <c r="X11" s="7">
        <v>6</v>
      </c>
      <c r="Y11" s="246">
        <v>3</v>
      </c>
      <c r="Z11" s="83"/>
      <c r="AA11" s="6"/>
      <c r="AB11" s="6">
        <v>0.000115740740740741</v>
      </c>
    </row>
    <row r="12" spans="1:28" s="37" customFormat="1" ht="20.25">
      <c r="A12" s="63">
        <v>7</v>
      </c>
      <c r="B12" s="129" t="s">
        <v>132</v>
      </c>
      <c r="C12" s="15">
        <v>1988</v>
      </c>
      <c r="D12" s="15">
        <v>1</v>
      </c>
      <c r="E12" s="15"/>
      <c r="F12" s="15">
        <v>10</v>
      </c>
      <c r="G12" s="32" t="s">
        <v>126</v>
      </c>
      <c r="H12" s="32" t="s">
        <v>29</v>
      </c>
      <c r="I12" s="15"/>
      <c r="J12" s="61"/>
      <c r="K12" s="61"/>
      <c r="L12" s="61"/>
      <c r="M12" s="61"/>
      <c r="N12" s="61"/>
      <c r="O12" s="61"/>
      <c r="P12" s="182">
        <v>0.0012731481481481483</v>
      </c>
      <c r="Q12" s="61"/>
      <c r="R12" s="64">
        <f t="shared" si="0"/>
        <v>0.0012731481481481483</v>
      </c>
      <c r="S12" s="65">
        <f t="shared" si="1"/>
        <v>0</v>
      </c>
      <c r="T12" s="61"/>
      <c r="U12" s="61"/>
      <c r="V12" s="64">
        <f t="shared" si="2"/>
        <v>0</v>
      </c>
      <c r="W12" s="64">
        <f t="shared" si="3"/>
        <v>0.0012731481481481483</v>
      </c>
      <c r="X12" s="7">
        <v>7</v>
      </c>
      <c r="Y12" s="246">
        <v>3</v>
      </c>
      <c r="Z12" s="83"/>
      <c r="AA12" s="6"/>
      <c r="AB12" s="6">
        <v>0.000115740740740741</v>
      </c>
    </row>
    <row r="13" spans="1:28" s="37" customFormat="1" ht="20.25">
      <c r="A13" s="7">
        <v>8</v>
      </c>
      <c r="B13" s="36" t="s">
        <v>50</v>
      </c>
      <c r="C13" s="32">
        <v>1995</v>
      </c>
      <c r="D13" s="32">
        <v>2</v>
      </c>
      <c r="E13" s="15"/>
      <c r="F13" s="15">
        <v>3</v>
      </c>
      <c r="G13" s="32" t="s">
        <v>80</v>
      </c>
      <c r="H13" s="32" t="s">
        <v>81</v>
      </c>
      <c r="I13" s="39"/>
      <c r="J13" s="39"/>
      <c r="K13" s="39"/>
      <c r="L13" s="39"/>
      <c r="M13" s="39"/>
      <c r="N13" s="39"/>
      <c r="O13" s="39"/>
      <c r="P13" s="38">
        <v>0.0013541666666666667</v>
      </c>
      <c r="Q13" s="16"/>
      <c r="R13" s="64">
        <f t="shared" si="0"/>
        <v>0.0013541666666666667</v>
      </c>
      <c r="S13" s="65">
        <f t="shared" si="1"/>
        <v>0</v>
      </c>
      <c r="T13" s="7">
        <f>SUM(I13:O13)</f>
        <v>0</v>
      </c>
      <c r="U13" s="16">
        <f>T13*AA13</f>
        <v>0</v>
      </c>
      <c r="V13" s="64">
        <f t="shared" si="2"/>
        <v>0</v>
      </c>
      <c r="W13" s="64">
        <f t="shared" si="3"/>
        <v>0.0013541666666666667</v>
      </c>
      <c r="X13" s="7">
        <v>8</v>
      </c>
      <c r="Y13" s="246">
        <v>3</v>
      </c>
      <c r="Z13" s="83"/>
      <c r="AA13" s="6"/>
      <c r="AB13" s="6">
        <v>0.000115740740740741</v>
      </c>
    </row>
    <row r="14" spans="1:28" ht="20.25">
      <c r="A14" s="63">
        <v>9</v>
      </c>
      <c r="B14" s="36" t="s">
        <v>49</v>
      </c>
      <c r="C14" s="32">
        <v>1995</v>
      </c>
      <c r="D14" s="32">
        <v>2</v>
      </c>
      <c r="E14" s="15"/>
      <c r="F14" s="7">
        <v>3</v>
      </c>
      <c r="G14" s="32" t="s">
        <v>80</v>
      </c>
      <c r="H14" s="32" t="s">
        <v>81</v>
      </c>
      <c r="I14" s="15"/>
      <c r="J14" s="15"/>
      <c r="K14" s="15"/>
      <c r="L14" s="15"/>
      <c r="M14" s="15"/>
      <c r="N14" s="15"/>
      <c r="O14" s="15"/>
      <c r="P14" s="18">
        <v>0.0014351851851851854</v>
      </c>
      <c r="Q14" s="16"/>
      <c r="R14" s="64">
        <f t="shared" si="0"/>
        <v>0.0014351851851851854</v>
      </c>
      <c r="S14" s="65">
        <f t="shared" si="1"/>
        <v>0</v>
      </c>
      <c r="T14" s="7">
        <f>SUM(I14:O14)</f>
        <v>0</v>
      </c>
      <c r="U14" s="16">
        <f>T14*AA14</f>
        <v>0</v>
      </c>
      <c r="V14" s="64">
        <f t="shared" si="2"/>
        <v>0</v>
      </c>
      <c r="W14" s="64">
        <f t="shared" si="3"/>
        <v>0.0014351851851851854</v>
      </c>
      <c r="X14" s="7">
        <v>9</v>
      </c>
      <c r="Y14" s="247">
        <v>3</v>
      </c>
      <c r="AB14" s="6">
        <v>0.000115740740740741</v>
      </c>
    </row>
    <row r="15" spans="1:28" ht="20.25">
      <c r="A15" s="7">
        <v>10</v>
      </c>
      <c r="B15" s="36" t="s">
        <v>52</v>
      </c>
      <c r="C15" s="32">
        <v>1995</v>
      </c>
      <c r="D15" s="32">
        <v>3</v>
      </c>
      <c r="E15" s="15"/>
      <c r="F15" s="15">
        <v>1</v>
      </c>
      <c r="G15" s="32" t="s">
        <v>110</v>
      </c>
      <c r="H15" s="32" t="s">
        <v>41</v>
      </c>
      <c r="I15" s="39"/>
      <c r="J15" s="39"/>
      <c r="K15" s="39"/>
      <c r="L15" s="39"/>
      <c r="M15" s="39"/>
      <c r="N15" s="39"/>
      <c r="O15" s="39"/>
      <c r="P15" s="38">
        <v>0.0014467592592592594</v>
      </c>
      <c r="Q15" s="16"/>
      <c r="R15" s="64">
        <f t="shared" si="0"/>
        <v>0.0014467592592592594</v>
      </c>
      <c r="S15" s="65">
        <f t="shared" si="1"/>
        <v>0</v>
      </c>
      <c r="T15" s="7">
        <f>SUM(I15:O15)</f>
        <v>0</v>
      </c>
      <c r="U15" s="16">
        <f>T15*AA15</f>
        <v>0</v>
      </c>
      <c r="V15" s="64">
        <f t="shared" si="2"/>
        <v>0</v>
      </c>
      <c r="W15" s="64">
        <f t="shared" si="3"/>
        <v>0.0014467592592592594</v>
      </c>
      <c r="X15" s="7">
        <v>10</v>
      </c>
      <c r="Y15" s="247">
        <v>3</v>
      </c>
      <c r="AB15" s="6">
        <v>0.000115740740740741</v>
      </c>
    </row>
    <row r="16" spans="1:28" ht="20.25">
      <c r="A16" s="63">
        <v>11</v>
      </c>
      <c r="B16" s="129" t="s">
        <v>91</v>
      </c>
      <c r="C16" s="15">
        <v>1993</v>
      </c>
      <c r="D16" s="15">
        <v>1</v>
      </c>
      <c r="E16" s="15"/>
      <c r="F16" s="15">
        <v>10</v>
      </c>
      <c r="G16" s="32" t="s">
        <v>89</v>
      </c>
      <c r="H16" s="32" t="s">
        <v>90</v>
      </c>
      <c r="I16" s="15"/>
      <c r="J16" s="61"/>
      <c r="K16" s="61"/>
      <c r="L16" s="61"/>
      <c r="M16" s="61"/>
      <c r="N16" s="61"/>
      <c r="O16" s="61"/>
      <c r="P16" s="182">
        <v>0.0014467592592592594</v>
      </c>
      <c r="Q16" s="61"/>
      <c r="R16" s="64">
        <f t="shared" si="0"/>
        <v>0.0014467592592592594</v>
      </c>
      <c r="S16" s="65">
        <f t="shared" si="1"/>
        <v>0</v>
      </c>
      <c r="T16" s="61"/>
      <c r="U16" s="61"/>
      <c r="V16" s="64">
        <f t="shared" si="2"/>
        <v>0</v>
      </c>
      <c r="W16" s="64">
        <f t="shared" si="3"/>
        <v>0.0014467592592592594</v>
      </c>
      <c r="X16" s="7">
        <v>11</v>
      </c>
      <c r="Y16" s="247">
        <v>3</v>
      </c>
      <c r="AB16" s="6">
        <v>0.000115740740740741</v>
      </c>
    </row>
    <row r="17" spans="1:28" ht="20.25">
      <c r="A17" s="7">
        <v>12</v>
      </c>
      <c r="B17" s="36" t="s">
        <v>53</v>
      </c>
      <c r="C17" s="32">
        <v>1994</v>
      </c>
      <c r="D17" s="32" t="s">
        <v>85</v>
      </c>
      <c r="E17" s="15"/>
      <c r="F17" s="15">
        <v>1</v>
      </c>
      <c r="G17" s="32" t="s">
        <v>80</v>
      </c>
      <c r="H17" s="32" t="s">
        <v>81</v>
      </c>
      <c r="I17" s="7"/>
      <c r="J17" s="7"/>
      <c r="K17" s="7"/>
      <c r="L17" s="7"/>
      <c r="M17" s="7"/>
      <c r="N17" s="7"/>
      <c r="O17" s="7"/>
      <c r="P17" s="16">
        <v>0.0014814814814814814</v>
      </c>
      <c r="Q17" s="16"/>
      <c r="R17" s="64">
        <f t="shared" si="0"/>
        <v>0.0014814814814814814</v>
      </c>
      <c r="S17" s="65">
        <f t="shared" si="1"/>
        <v>0</v>
      </c>
      <c r="T17" s="7">
        <f>SUM(I17:O17)</f>
        <v>0</v>
      </c>
      <c r="U17" s="16">
        <f>T17*AA17</f>
        <v>0</v>
      </c>
      <c r="V17" s="64">
        <f t="shared" si="2"/>
        <v>0</v>
      </c>
      <c r="W17" s="64">
        <f t="shared" si="3"/>
        <v>0.0014814814814814814</v>
      </c>
      <c r="X17" s="7">
        <v>12</v>
      </c>
      <c r="Y17" s="247">
        <v>3</v>
      </c>
      <c r="AB17" s="6">
        <v>0.000115740740740741</v>
      </c>
    </row>
    <row r="18" spans="1:28" ht="20.25">
      <c r="A18" s="63">
        <v>13</v>
      </c>
      <c r="B18" s="36" t="s">
        <v>83</v>
      </c>
      <c r="C18" s="32">
        <v>1995</v>
      </c>
      <c r="D18" s="32">
        <v>2</v>
      </c>
      <c r="E18" s="15"/>
      <c r="F18" s="7">
        <v>3</v>
      </c>
      <c r="G18" s="32" t="s">
        <v>80</v>
      </c>
      <c r="H18" s="32" t="s">
        <v>81</v>
      </c>
      <c r="I18" s="7"/>
      <c r="J18" s="7"/>
      <c r="K18" s="7"/>
      <c r="L18" s="7"/>
      <c r="M18" s="7"/>
      <c r="N18" s="7"/>
      <c r="O18" s="7"/>
      <c r="P18" s="16">
        <v>0.0015046296296296294</v>
      </c>
      <c r="Q18" s="16"/>
      <c r="R18" s="64">
        <f t="shared" si="0"/>
        <v>0.0015046296296296294</v>
      </c>
      <c r="S18" s="65">
        <f t="shared" si="1"/>
        <v>0</v>
      </c>
      <c r="T18" s="7">
        <f>SUM(I18:O18)</f>
        <v>0</v>
      </c>
      <c r="U18" s="16">
        <f>T18*AA18</f>
        <v>0</v>
      </c>
      <c r="V18" s="64">
        <f t="shared" si="2"/>
        <v>0</v>
      </c>
      <c r="W18" s="64">
        <f t="shared" si="3"/>
        <v>0.0015046296296296294</v>
      </c>
      <c r="X18" s="7">
        <v>13</v>
      </c>
      <c r="Y18" s="247">
        <v>3</v>
      </c>
      <c r="AB18" s="6">
        <v>0.000115740740740741</v>
      </c>
    </row>
    <row r="19" spans="1:28" ht="20.25">
      <c r="A19" s="7">
        <v>14</v>
      </c>
      <c r="B19" s="128" t="s">
        <v>176</v>
      </c>
      <c r="C19" s="28">
        <v>1993</v>
      </c>
      <c r="D19" s="61">
        <v>2</v>
      </c>
      <c r="E19" s="28"/>
      <c r="F19" s="28"/>
      <c r="G19" s="61" t="s">
        <v>152</v>
      </c>
      <c r="H19" s="61" t="s">
        <v>28</v>
      </c>
      <c r="I19" s="15"/>
      <c r="J19" s="28"/>
      <c r="K19" s="28"/>
      <c r="L19" s="28"/>
      <c r="M19" s="28"/>
      <c r="N19" s="28"/>
      <c r="O19" s="28"/>
      <c r="P19" s="182">
        <v>0.0015046296296296294</v>
      </c>
      <c r="Q19" s="61"/>
      <c r="R19" s="64">
        <f t="shared" si="0"/>
        <v>0.0015046296296296294</v>
      </c>
      <c r="S19" s="65">
        <f t="shared" si="1"/>
        <v>0</v>
      </c>
      <c r="T19" s="28"/>
      <c r="U19" s="28"/>
      <c r="V19" s="64">
        <f t="shared" si="2"/>
        <v>0</v>
      </c>
      <c r="W19" s="64">
        <f t="shared" si="3"/>
        <v>0.0015046296296296294</v>
      </c>
      <c r="X19" s="7">
        <v>14</v>
      </c>
      <c r="Y19" s="247">
        <v>3</v>
      </c>
      <c r="AB19" s="6">
        <v>0.000115740740740741</v>
      </c>
    </row>
    <row r="20" spans="1:28" ht="20.25">
      <c r="A20" s="63">
        <v>15</v>
      </c>
      <c r="B20" s="129" t="s">
        <v>170</v>
      </c>
      <c r="C20" s="15">
        <v>1995</v>
      </c>
      <c r="D20" s="15" t="s">
        <v>26</v>
      </c>
      <c r="E20" s="15"/>
      <c r="F20" s="15"/>
      <c r="G20" s="32" t="s">
        <v>152</v>
      </c>
      <c r="H20" s="32" t="s">
        <v>28</v>
      </c>
      <c r="I20" s="15"/>
      <c r="J20" s="61"/>
      <c r="K20" s="61"/>
      <c r="L20" s="61"/>
      <c r="M20" s="61"/>
      <c r="N20" s="61"/>
      <c r="O20" s="61"/>
      <c r="P20" s="182">
        <v>0.0016087962962962963</v>
      </c>
      <c r="Q20" s="61"/>
      <c r="R20" s="64">
        <f t="shared" si="0"/>
        <v>0.0016087962962962963</v>
      </c>
      <c r="S20" s="65">
        <f t="shared" si="1"/>
        <v>0</v>
      </c>
      <c r="T20" s="61"/>
      <c r="U20" s="61"/>
      <c r="V20" s="64">
        <f t="shared" si="2"/>
        <v>0</v>
      </c>
      <c r="W20" s="64">
        <f t="shared" si="3"/>
        <v>0.0016087962962962963</v>
      </c>
      <c r="X20" s="7">
        <v>15</v>
      </c>
      <c r="Y20" s="28"/>
      <c r="AB20" s="6">
        <v>0.000115740740740741</v>
      </c>
    </row>
    <row r="21" spans="1:28" ht="20.25">
      <c r="A21" s="7">
        <v>16</v>
      </c>
      <c r="B21" s="36" t="s">
        <v>130</v>
      </c>
      <c r="C21" s="32">
        <v>1993</v>
      </c>
      <c r="D21" s="32" t="s">
        <v>26</v>
      </c>
      <c r="E21" s="15"/>
      <c r="F21" s="15"/>
      <c r="G21" s="32" t="s">
        <v>126</v>
      </c>
      <c r="H21" s="32" t="s">
        <v>29</v>
      </c>
      <c r="I21" s="39"/>
      <c r="J21" s="39"/>
      <c r="K21" s="39"/>
      <c r="L21" s="39"/>
      <c r="M21" s="39">
        <v>1</v>
      </c>
      <c r="N21" s="39"/>
      <c r="O21" s="39"/>
      <c r="P21" s="38">
        <v>0.0017592592592592592</v>
      </c>
      <c r="Q21" s="16"/>
      <c r="R21" s="64">
        <f t="shared" si="0"/>
        <v>0.0017592592592592592</v>
      </c>
      <c r="S21" s="65">
        <f t="shared" si="1"/>
        <v>1</v>
      </c>
      <c r="T21" s="7"/>
      <c r="U21" s="16"/>
      <c r="V21" s="64">
        <f t="shared" si="2"/>
        <v>0.000115740740740741</v>
      </c>
      <c r="W21" s="64">
        <f t="shared" si="3"/>
        <v>1.001875</v>
      </c>
      <c r="X21" s="7">
        <v>16</v>
      </c>
      <c r="Y21" s="28"/>
      <c r="AB21" s="6">
        <v>0.000115740740740741</v>
      </c>
    </row>
    <row r="22" spans="1:25" ht="20.25">
      <c r="A22" s="63">
        <v>17</v>
      </c>
      <c r="B22" s="36" t="s">
        <v>128</v>
      </c>
      <c r="C22" s="32">
        <v>1993</v>
      </c>
      <c r="D22" s="32" t="s">
        <v>26</v>
      </c>
      <c r="E22" s="15"/>
      <c r="F22" s="15"/>
      <c r="G22" s="32" t="s">
        <v>126</v>
      </c>
      <c r="H22" s="32" t="s">
        <v>29</v>
      </c>
      <c r="I22" s="39"/>
      <c r="J22" s="39"/>
      <c r="K22" s="39"/>
      <c r="L22" s="39"/>
      <c r="M22" s="39">
        <v>3</v>
      </c>
      <c r="N22" s="39"/>
      <c r="O22" s="39">
        <v>1</v>
      </c>
      <c r="P22" s="38">
        <v>0.0020486111111111113</v>
      </c>
      <c r="Q22" s="16"/>
      <c r="R22" s="64">
        <f t="shared" si="0"/>
        <v>0.0020486111111111113</v>
      </c>
      <c r="S22" s="65">
        <f t="shared" si="1"/>
        <v>4</v>
      </c>
      <c r="T22" s="7">
        <f>SUM(I22:O22)</f>
        <v>4</v>
      </c>
      <c r="U22" s="16">
        <f>T22*AA22</f>
        <v>0</v>
      </c>
      <c r="V22" s="64">
        <f t="shared" si="2"/>
        <v>0</v>
      </c>
      <c r="W22" s="64">
        <f t="shared" si="3"/>
        <v>8.00204861111111</v>
      </c>
      <c r="X22" s="7">
        <v>17</v>
      </c>
      <c r="Y22" s="28"/>
    </row>
    <row r="23" spans="1:28" ht="20.25">
      <c r="A23" s="7">
        <v>18</v>
      </c>
      <c r="B23" s="129" t="s">
        <v>88</v>
      </c>
      <c r="C23" s="15">
        <v>1994</v>
      </c>
      <c r="D23" s="15">
        <v>3</v>
      </c>
      <c r="E23" s="15"/>
      <c r="F23" s="15"/>
      <c r="G23" s="32" t="s">
        <v>89</v>
      </c>
      <c r="H23" s="32" t="s">
        <v>90</v>
      </c>
      <c r="I23" s="15"/>
      <c r="J23" s="61"/>
      <c r="K23" s="61"/>
      <c r="L23" s="61"/>
      <c r="M23" s="61"/>
      <c r="N23" s="61">
        <v>3</v>
      </c>
      <c r="O23" s="61"/>
      <c r="P23" s="182">
        <v>0.0017013888888888892</v>
      </c>
      <c r="Q23" s="61"/>
      <c r="R23" s="64">
        <f t="shared" si="0"/>
        <v>0.0017013888888888892</v>
      </c>
      <c r="S23" s="65">
        <f t="shared" si="1"/>
        <v>3</v>
      </c>
      <c r="T23" s="61"/>
      <c r="U23" s="61"/>
      <c r="V23" s="64">
        <f t="shared" si="2"/>
        <v>0.000347222222222223</v>
      </c>
      <c r="W23" s="64">
        <f t="shared" si="3"/>
        <v>3.002048611111111</v>
      </c>
      <c r="X23" s="7">
        <v>18</v>
      </c>
      <c r="Y23" s="28"/>
      <c r="AB23" s="6">
        <v>0.000115740740740741</v>
      </c>
    </row>
    <row r="24" spans="1:28" ht="20.25">
      <c r="A24" s="63">
        <v>19</v>
      </c>
      <c r="B24" s="36" t="s">
        <v>93</v>
      </c>
      <c r="C24" s="32">
        <v>1995</v>
      </c>
      <c r="D24" s="32">
        <v>3</v>
      </c>
      <c r="E24" s="15"/>
      <c r="F24" s="15">
        <v>1</v>
      </c>
      <c r="G24" s="32" t="s">
        <v>89</v>
      </c>
      <c r="H24" s="32" t="s">
        <v>90</v>
      </c>
      <c r="I24" s="39"/>
      <c r="J24" s="39"/>
      <c r="K24" s="39"/>
      <c r="L24" s="39"/>
      <c r="M24" s="39">
        <v>1</v>
      </c>
      <c r="N24" s="39"/>
      <c r="O24" s="39"/>
      <c r="P24" s="38">
        <v>0.0020370370370370373</v>
      </c>
      <c r="Q24" s="16"/>
      <c r="R24" s="64">
        <f t="shared" si="0"/>
        <v>0.0020370370370370373</v>
      </c>
      <c r="S24" s="65">
        <f t="shared" si="1"/>
        <v>1</v>
      </c>
      <c r="T24" s="7">
        <f>SUM(I24:O24)</f>
        <v>1</v>
      </c>
      <c r="U24" s="16">
        <f>T24*AA24</f>
        <v>0</v>
      </c>
      <c r="V24" s="64">
        <f t="shared" si="2"/>
        <v>0.000115740740740741</v>
      </c>
      <c r="W24" s="64">
        <f t="shared" si="3"/>
        <v>2.002152777777778</v>
      </c>
      <c r="X24" s="7">
        <v>19</v>
      </c>
      <c r="Y24" s="28"/>
      <c r="AB24" s="6">
        <v>0.000115740740740741</v>
      </c>
    </row>
    <row r="25" spans="1:28" ht="20.25">
      <c r="A25" s="7">
        <v>20</v>
      </c>
      <c r="B25" s="129" t="s">
        <v>143</v>
      </c>
      <c r="C25" s="15">
        <v>1995</v>
      </c>
      <c r="D25" s="15" t="s">
        <v>26</v>
      </c>
      <c r="E25" s="15"/>
      <c r="F25" s="15"/>
      <c r="G25" s="32" t="s">
        <v>142</v>
      </c>
      <c r="H25" s="32" t="s">
        <v>37</v>
      </c>
      <c r="I25" s="15"/>
      <c r="J25" s="61"/>
      <c r="K25" s="61"/>
      <c r="L25" s="61"/>
      <c r="M25" s="61">
        <v>3</v>
      </c>
      <c r="N25" s="61"/>
      <c r="O25" s="61"/>
      <c r="P25" s="182">
        <v>0.0023263888888888887</v>
      </c>
      <c r="Q25" s="61"/>
      <c r="R25" s="64">
        <f t="shared" si="0"/>
        <v>0.0023263888888888887</v>
      </c>
      <c r="S25" s="65">
        <f t="shared" si="1"/>
        <v>3</v>
      </c>
      <c r="T25" s="61"/>
      <c r="U25" s="61"/>
      <c r="V25" s="64">
        <f t="shared" si="2"/>
        <v>0.000347222222222223</v>
      </c>
      <c r="W25" s="64">
        <f t="shared" si="3"/>
        <v>3.0026736111111108</v>
      </c>
      <c r="X25" s="7">
        <v>20</v>
      </c>
      <c r="Y25" s="28"/>
      <c r="AB25" s="6">
        <v>0.000115740740740741</v>
      </c>
    </row>
    <row r="26" spans="1:28" ht="20.25">
      <c r="A26" s="63">
        <v>21</v>
      </c>
      <c r="B26" s="129" t="s">
        <v>144</v>
      </c>
      <c r="C26" s="15">
        <v>1995</v>
      </c>
      <c r="D26" s="15" t="s">
        <v>26</v>
      </c>
      <c r="E26" s="15"/>
      <c r="F26" s="15"/>
      <c r="G26" s="32" t="s">
        <v>142</v>
      </c>
      <c r="H26" s="32" t="s">
        <v>37</v>
      </c>
      <c r="I26" s="15">
        <v>1</v>
      </c>
      <c r="J26" s="61"/>
      <c r="K26" s="61"/>
      <c r="L26" s="61"/>
      <c r="M26" s="61">
        <v>3</v>
      </c>
      <c r="N26" s="61"/>
      <c r="O26" s="61">
        <v>3</v>
      </c>
      <c r="P26" s="182">
        <v>0.0022106481481481478</v>
      </c>
      <c r="Q26" s="61"/>
      <c r="R26" s="64">
        <f t="shared" si="0"/>
        <v>0.0022106481481481478</v>
      </c>
      <c r="S26" s="65">
        <f t="shared" si="1"/>
        <v>7</v>
      </c>
      <c r="T26" s="61"/>
      <c r="U26" s="61"/>
      <c r="V26" s="64">
        <f t="shared" si="2"/>
        <v>0.000810185185185187</v>
      </c>
      <c r="W26" s="64">
        <f t="shared" si="3"/>
        <v>7.003020833333333</v>
      </c>
      <c r="X26" s="7">
        <v>21</v>
      </c>
      <c r="Y26" s="28"/>
      <c r="AB26" s="6">
        <v>0.000115740740740741</v>
      </c>
    </row>
    <row r="27" spans="1:23" ht="20.25">
      <c r="A27" s="260" t="s">
        <v>271</v>
      </c>
      <c r="B27" s="260"/>
      <c r="C27" s="260"/>
      <c r="D27" s="260"/>
      <c r="E27" s="260"/>
      <c r="F27" s="260"/>
      <c r="G27" s="260"/>
      <c r="H27" s="260"/>
      <c r="I27" s="19"/>
      <c r="J27" s="19"/>
      <c r="K27" s="19"/>
      <c r="L27" s="19"/>
      <c r="M27" s="19"/>
      <c r="N27" s="19"/>
      <c r="O27" s="19"/>
      <c r="Q27" s="19"/>
      <c r="R27" s="19"/>
      <c r="S27" s="19"/>
      <c r="T27" s="19"/>
      <c r="U27" s="19"/>
      <c r="V27" s="19"/>
      <c r="W27" s="229"/>
    </row>
    <row r="28" spans="1:23" ht="2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Q28" s="19"/>
      <c r="R28" s="19"/>
      <c r="S28" s="19"/>
      <c r="T28" s="19"/>
      <c r="U28" s="19"/>
      <c r="V28" s="19"/>
      <c r="W28" s="229"/>
    </row>
    <row r="29" spans="1:23" ht="20.25">
      <c r="A29" s="19"/>
      <c r="B29" s="59"/>
      <c r="C29" s="19"/>
      <c r="D29" s="19"/>
      <c r="E29" s="19"/>
      <c r="F29" s="260" t="s">
        <v>243</v>
      </c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19"/>
      <c r="W29" s="229"/>
    </row>
    <row r="30" spans="2:23" ht="20.25">
      <c r="B30" s="13"/>
      <c r="E30" s="260" t="s">
        <v>244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29"/>
    </row>
    <row r="32" spans="1:24" ht="20.25">
      <c r="A32" s="260" t="s">
        <v>269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19"/>
    </row>
    <row r="33" spans="1:24" ht="20.25">
      <c r="A33" s="35"/>
      <c r="B33" s="35"/>
      <c r="C33" s="35"/>
      <c r="D33" s="35"/>
      <c r="E33" s="35"/>
      <c r="F33" s="35"/>
      <c r="G33" s="35"/>
      <c r="H33" s="35"/>
      <c r="I33" s="35"/>
      <c r="Q33" s="19"/>
      <c r="X33" s="19"/>
    </row>
  </sheetData>
  <mergeCells count="25">
    <mergeCell ref="E30:V30"/>
    <mergeCell ref="A32:W32"/>
    <mergeCell ref="A4:A5"/>
    <mergeCell ref="B4:B5"/>
    <mergeCell ref="A27:H27"/>
    <mergeCell ref="F29:U29"/>
    <mergeCell ref="Y4:Y5"/>
    <mergeCell ref="S4:S5"/>
    <mergeCell ref="V4:V5"/>
    <mergeCell ref="A2:Y2"/>
    <mergeCell ref="A3:D3"/>
    <mergeCell ref="U3:Y3"/>
    <mergeCell ref="P4:P5"/>
    <mergeCell ref="Q4:Q5"/>
    <mergeCell ref="R4:R5"/>
    <mergeCell ref="W4:W5"/>
    <mergeCell ref="C1:X1"/>
    <mergeCell ref="E4:E5"/>
    <mergeCell ref="F4:F5"/>
    <mergeCell ref="G4:G5"/>
    <mergeCell ref="H4:H5"/>
    <mergeCell ref="I4:O4"/>
    <mergeCell ref="C4:C5"/>
    <mergeCell ref="D4:D5"/>
    <mergeCell ref="X4:X5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24"/>
  <sheetViews>
    <sheetView view="pageBreakPreview" zoomScale="60" zoomScaleNormal="60" workbookViewId="0" topLeftCell="A1">
      <selection activeCell="C1" sqref="C1:X1"/>
    </sheetView>
  </sheetViews>
  <sheetFormatPr defaultColWidth="9.00390625" defaultRowHeight="12.75"/>
  <cols>
    <col min="1" max="1" width="7.25390625" style="13" customWidth="1"/>
    <col min="2" max="2" width="35.375" style="13" customWidth="1"/>
    <col min="3" max="3" width="8.25390625" style="13" customWidth="1"/>
    <col min="4" max="4" width="7.00390625" style="13" customWidth="1"/>
    <col min="5" max="5" width="7.00390625" style="13" hidden="1" customWidth="1"/>
    <col min="6" max="6" width="9.75390625" style="13" customWidth="1"/>
    <col min="7" max="7" width="30.00390625" style="13" customWidth="1"/>
    <col min="8" max="8" width="25.875" style="13" customWidth="1"/>
    <col min="9" max="9" width="7.75390625" style="13" customWidth="1"/>
    <col min="10" max="11" width="8.875" style="13" customWidth="1"/>
    <col min="12" max="12" width="7.00390625" style="13" customWidth="1"/>
    <col min="13" max="13" width="6.875" style="13" customWidth="1"/>
    <col min="14" max="14" width="7.00390625" style="13" customWidth="1"/>
    <col min="15" max="15" width="8.875" style="13" customWidth="1"/>
    <col min="16" max="16" width="15.125" style="19" customWidth="1"/>
    <col min="17" max="17" width="14.375" style="13" customWidth="1"/>
    <col min="18" max="18" width="17.75390625" style="13" customWidth="1"/>
    <col min="19" max="19" width="10.875" style="13" customWidth="1"/>
    <col min="20" max="20" width="7.625" style="13" hidden="1" customWidth="1"/>
    <col min="21" max="21" width="12.375" style="13" hidden="1" customWidth="1"/>
    <col min="22" max="22" width="14.00390625" style="13" customWidth="1"/>
    <col min="23" max="23" width="18.25390625" style="13" customWidth="1"/>
    <col min="24" max="24" width="6.75390625" style="13" customWidth="1"/>
    <col min="25" max="25" width="9.875" style="13" customWidth="1"/>
    <col min="26" max="26" width="9.125" style="13" customWidth="1"/>
    <col min="27" max="27" width="12.625" style="13" hidden="1" customWidth="1"/>
    <col min="28" max="16384" width="9.125" style="13" customWidth="1"/>
  </cols>
  <sheetData>
    <row r="1" spans="1:56" s="10" customFormat="1" ht="42.75" customHeight="1" thickBot="1">
      <c r="A1" s="34"/>
      <c r="B1" s="34"/>
      <c r="C1" s="265" t="s">
        <v>259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7" s="10" customFormat="1" ht="84" customHeight="1" thickBot="1" thickTop="1">
      <c r="A2" s="266" t="s">
        <v>210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21" thickBot="1">
      <c r="A3" s="268" t="s">
        <v>20</v>
      </c>
      <c r="B3" s="268"/>
      <c r="C3" s="268"/>
      <c r="D3" s="268"/>
      <c r="E3" s="11"/>
      <c r="F3" s="12"/>
      <c r="U3" s="268" t="s">
        <v>189</v>
      </c>
      <c r="V3" s="268"/>
      <c r="W3" s="268"/>
      <c r="X3" s="268"/>
      <c r="Y3" s="268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ht="29.25" customHeight="1" thickBot="1">
      <c r="A4" s="258" t="s">
        <v>0</v>
      </c>
      <c r="B4" s="258" t="s">
        <v>1</v>
      </c>
      <c r="C4" s="261" t="s">
        <v>2</v>
      </c>
      <c r="D4" s="286" t="s">
        <v>3</v>
      </c>
      <c r="E4" s="280" t="s">
        <v>4</v>
      </c>
      <c r="F4" s="258" t="s">
        <v>5</v>
      </c>
      <c r="G4" s="258" t="s">
        <v>6</v>
      </c>
      <c r="H4" s="258" t="s">
        <v>18</v>
      </c>
      <c r="I4" s="263" t="s">
        <v>7</v>
      </c>
      <c r="J4" s="249"/>
      <c r="K4" s="249"/>
      <c r="L4" s="249"/>
      <c r="M4" s="249"/>
      <c r="N4" s="249"/>
      <c r="O4" s="264"/>
      <c r="P4" s="258" t="s">
        <v>8</v>
      </c>
      <c r="Q4" s="258" t="s">
        <v>9</v>
      </c>
      <c r="R4" s="258" t="s">
        <v>16</v>
      </c>
      <c r="S4" s="346" t="s">
        <v>10</v>
      </c>
      <c r="T4" s="347"/>
      <c r="U4" s="347"/>
      <c r="V4" s="348"/>
      <c r="W4" s="349" t="s">
        <v>11</v>
      </c>
      <c r="X4" s="261" t="s">
        <v>12</v>
      </c>
      <c r="Y4" s="340" t="s">
        <v>17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25" ht="166.5" thickBot="1">
      <c r="A5" s="259"/>
      <c r="B5" s="259"/>
      <c r="C5" s="262"/>
      <c r="D5" s="287"/>
      <c r="E5" s="281"/>
      <c r="F5" s="259"/>
      <c r="G5" s="259"/>
      <c r="H5" s="259"/>
      <c r="I5" s="68" t="s">
        <v>21</v>
      </c>
      <c r="J5" s="69" t="s">
        <v>193</v>
      </c>
      <c r="K5" s="69" t="s">
        <v>13</v>
      </c>
      <c r="L5" s="69" t="s">
        <v>194</v>
      </c>
      <c r="M5" s="69" t="s">
        <v>67</v>
      </c>
      <c r="N5" s="69" t="s">
        <v>68</v>
      </c>
      <c r="O5" s="69" t="s">
        <v>69</v>
      </c>
      <c r="P5" s="259"/>
      <c r="Q5" s="259"/>
      <c r="R5" s="259"/>
      <c r="S5" s="130" t="s">
        <v>195</v>
      </c>
      <c r="T5" s="133" t="s">
        <v>14</v>
      </c>
      <c r="U5" s="134" t="s">
        <v>15</v>
      </c>
      <c r="V5" s="131" t="s">
        <v>196</v>
      </c>
      <c r="W5" s="272"/>
      <c r="X5" s="262"/>
      <c r="Y5" s="341"/>
    </row>
    <row r="6" spans="1:27" ht="20.25">
      <c r="A6" s="63">
        <v>1</v>
      </c>
      <c r="B6" s="194" t="s">
        <v>263</v>
      </c>
      <c r="C6" s="58">
        <v>1994</v>
      </c>
      <c r="D6" s="58">
        <v>1</v>
      </c>
      <c r="E6" s="58"/>
      <c r="F6" s="58">
        <v>10</v>
      </c>
      <c r="G6" s="128" t="s">
        <v>268</v>
      </c>
      <c r="H6" s="61" t="s">
        <v>158</v>
      </c>
      <c r="I6" s="58"/>
      <c r="J6" s="82"/>
      <c r="K6" s="82"/>
      <c r="L6" s="82"/>
      <c r="M6" s="82"/>
      <c r="N6" s="82"/>
      <c r="O6" s="82"/>
      <c r="P6" s="197">
        <v>0.0013194444444444443</v>
      </c>
      <c r="Q6" s="197">
        <v>0</v>
      </c>
      <c r="R6" s="81">
        <f aca="true" t="shared" si="0" ref="R6:R14">P6-Q6</f>
        <v>0.0013194444444444443</v>
      </c>
      <c r="S6" s="65">
        <v>0</v>
      </c>
      <c r="T6" s="82"/>
      <c r="U6" s="82"/>
      <c r="V6" s="198">
        <v>0</v>
      </c>
      <c r="W6" s="81">
        <f aca="true" t="shared" si="1" ref="W6:W14">R6+U6</f>
        <v>0.0013194444444444443</v>
      </c>
      <c r="X6" s="66">
        <v>1</v>
      </c>
      <c r="Y6" s="66">
        <v>2</v>
      </c>
      <c r="AA6" s="6">
        <v>0.00011574074074074073</v>
      </c>
    </row>
    <row r="7" spans="1:27" ht="20.25">
      <c r="A7" s="7">
        <v>2</v>
      </c>
      <c r="B7" s="128" t="s">
        <v>38</v>
      </c>
      <c r="C7" s="15">
        <v>1994</v>
      </c>
      <c r="D7" s="15">
        <v>1</v>
      </c>
      <c r="E7" s="15"/>
      <c r="F7" s="15">
        <v>10</v>
      </c>
      <c r="G7" s="128" t="s">
        <v>152</v>
      </c>
      <c r="H7" s="61" t="s">
        <v>28</v>
      </c>
      <c r="I7" s="15"/>
      <c r="J7" s="28"/>
      <c r="K7" s="28"/>
      <c r="L7" s="28"/>
      <c r="M7" s="28"/>
      <c r="N7" s="28"/>
      <c r="O7" s="28"/>
      <c r="P7" s="182">
        <v>0.0013310185185185185</v>
      </c>
      <c r="Q7" s="197">
        <v>0</v>
      </c>
      <c r="R7" s="81">
        <f t="shared" si="0"/>
        <v>0.0013310185185185185</v>
      </c>
      <c r="S7" s="65">
        <v>0</v>
      </c>
      <c r="T7" s="28"/>
      <c r="U7" s="28"/>
      <c r="V7" s="198">
        <v>0</v>
      </c>
      <c r="W7" s="81">
        <f t="shared" si="1"/>
        <v>0.0013310185185185185</v>
      </c>
      <c r="X7" s="17">
        <v>2</v>
      </c>
      <c r="Y7" s="17">
        <v>2</v>
      </c>
      <c r="AA7" s="6">
        <v>0.000115740740740741</v>
      </c>
    </row>
    <row r="8" spans="1:27" ht="20.25">
      <c r="A8" s="63">
        <v>3</v>
      </c>
      <c r="B8" s="129" t="s">
        <v>148</v>
      </c>
      <c r="C8" s="15">
        <v>1984</v>
      </c>
      <c r="D8" s="15">
        <v>1</v>
      </c>
      <c r="E8" s="15"/>
      <c r="F8" s="15">
        <v>10</v>
      </c>
      <c r="G8" s="129" t="s">
        <v>27</v>
      </c>
      <c r="H8" s="15" t="s">
        <v>204</v>
      </c>
      <c r="I8" s="15"/>
      <c r="J8" s="28"/>
      <c r="K8" s="28"/>
      <c r="L8" s="28"/>
      <c r="M8" s="28"/>
      <c r="N8" s="28"/>
      <c r="O8" s="28"/>
      <c r="P8" s="182">
        <v>0.0014351851851851854</v>
      </c>
      <c r="Q8" s="197">
        <v>0</v>
      </c>
      <c r="R8" s="81">
        <f t="shared" si="0"/>
        <v>0.0014351851851851854</v>
      </c>
      <c r="S8" s="65">
        <v>0</v>
      </c>
      <c r="T8" s="28"/>
      <c r="U8" s="28"/>
      <c r="V8" s="198">
        <v>0</v>
      </c>
      <c r="W8" s="81">
        <f t="shared" si="1"/>
        <v>0.0014351851851851854</v>
      </c>
      <c r="X8" s="66">
        <v>3</v>
      </c>
      <c r="Y8" s="248">
        <v>2</v>
      </c>
      <c r="AA8" s="6">
        <v>0.000115740740740741</v>
      </c>
    </row>
    <row r="9" spans="1:27" s="37" customFormat="1" ht="20.25">
      <c r="A9" s="7">
        <v>4</v>
      </c>
      <c r="B9" s="36" t="s">
        <v>127</v>
      </c>
      <c r="C9" s="32">
        <v>1998</v>
      </c>
      <c r="D9" s="32">
        <v>1</v>
      </c>
      <c r="E9" s="15"/>
      <c r="F9" s="15">
        <v>10</v>
      </c>
      <c r="G9" s="36" t="s">
        <v>126</v>
      </c>
      <c r="H9" s="32" t="s">
        <v>29</v>
      </c>
      <c r="I9" s="15"/>
      <c r="J9" s="15"/>
      <c r="K9" s="15"/>
      <c r="L9" s="15"/>
      <c r="M9" s="15"/>
      <c r="N9" s="15"/>
      <c r="O9" s="15"/>
      <c r="P9" s="18">
        <v>0.0015162037037037036</v>
      </c>
      <c r="Q9" s="197">
        <v>0</v>
      </c>
      <c r="R9" s="81">
        <f t="shared" si="0"/>
        <v>0.0015162037037037036</v>
      </c>
      <c r="S9" s="65">
        <v>0</v>
      </c>
      <c r="T9" s="7">
        <f>SUM(I9:O9)</f>
        <v>0</v>
      </c>
      <c r="U9" s="16">
        <f>T9*AA9</f>
        <v>0</v>
      </c>
      <c r="V9" s="198">
        <v>0</v>
      </c>
      <c r="W9" s="81">
        <f t="shared" si="1"/>
        <v>0.0015162037037037036</v>
      </c>
      <c r="X9" s="7">
        <v>4</v>
      </c>
      <c r="Y9" s="246">
        <v>3</v>
      </c>
      <c r="AA9" s="6">
        <v>0.000115740740740741</v>
      </c>
    </row>
    <row r="10" spans="1:25" ht="20.25">
      <c r="A10" s="63">
        <v>5</v>
      </c>
      <c r="B10" s="36" t="s">
        <v>125</v>
      </c>
      <c r="C10" s="32">
        <v>1993</v>
      </c>
      <c r="D10" s="32" t="s">
        <v>26</v>
      </c>
      <c r="E10" s="15"/>
      <c r="F10" s="15">
        <v>0</v>
      </c>
      <c r="G10" s="36" t="s">
        <v>126</v>
      </c>
      <c r="H10" s="32" t="s">
        <v>29</v>
      </c>
      <c r="I10" s="15"/>
      <c r="J10" s="15"/>
      <c r="K10" s="15"/>
      <c r="L10" s="15"/>
      <c r="M10" s="15"/>
      <c r="N10" s="15"/>
      <c r="O10" s="15"/>
      <c r="P10" s="18">
        <v>0.0015625</v>
      </c>
      <c r="Q10" s="197">
        <v>0</v>
      </c>
      <c r="R10" s="81">
        <f t="shared" si="0"/>
        <v>0.0015625</v>
      </c>
      <c r="S10" s="65">
        <v>0</v>
      </c>
      <c r="T10" s="7">
        <f>SUM(I10:O10)</f>
        <v>0</v>
      </c>
      <c r="U10" s="16">
        <f>T10*AA10</f>
        <v>0</v>
      </c>
      <c r="V10" s="198">
        <v>0</v>
      </c>
      <c r="W10" s="81">
        <f t="shared" si="1"/>
        <v>0.0015625</v>
      </c>
      <c r="X10" s="63">
        <v>5</v>
      </c>
      <c r="Y10" s="247">
        <v>3</v>
      </c>
    </row>
    <row r="11" spans="1:25" ht="20.25">
      <c r="A11" s="7">
        <v>6</v>
      </c>
      <c r="B11" s="36" t="s">
        <v>63</v>
      </c>
      <c r="C11" s="32">
        <v>1995</v>
      </c>
      <c r="D11" s="32">
        <v>3</v>
      </c>
      <c r="E11" s="7"/>
      <c r="F11" s="7">
        <v>1</v>
      </c>
      <c r="G11" s="36" t="s">
        <v>102</v>
      </c>
      <c r="H11" s="32" t="s">
        <v>32</v>
      </c>
      <c r="I11" s="7"/>
      <c r="J11" s="7"/>
      <c r="K11" s="7"/>
      <c r="L11" s="7"/>
      <c r="M11" s="7"/>
      <c r="N11" s="7"/>
      <c r="O11" s="7"/>
      <c r="P11" s="33">
        <v>0.001597222222222222</v>
      </c>
      <c r="Q11" s="197">
        <v>0</v>
      </c>
      <c r="R11" s="81">
        <f t="shared" si="0"/>
        <v>0.001597222222222222</v>
      </c>
      <c r="S11" s="65">
        <v>0</v>
      </c>
      <c r="T11" s="54">
        <f>SUM(I11:O11)</f>
        <v>0</v>
      </c>
      <c r="U11" s="33">
        <f>T11*AA11</f>
        <v>0</v>
      </c>
      <c r="V11" s="198">
        <v>0</v>
      </c>
      <c r="W11" s="81">
        <f t="shared" si="1"/>
        <v>0.001597222222222222</v>
      </c>
      <c r="X11" s="7">
        <v>6</v>
      </c>
      <c r="Y11" s="247">
        <v>3</v>
      </c>
    </row>
    <row r="12" spans="1:25" ht="20.25">
      <c r="A12" s="63">
        <v>7</v>
      </c>
      <c r="B12" s="128" t="s">
        <v>92</v>
      </c>
      <c r="C12" s="15">
        <v>1995</v>
      </c>
      <c r="D12" s="15">
        <v>2</v>
      </c>
      <c r="E12" s="15"/>
      <c r="F12" s="15">
        <v>3</v>
      </c>
      <c r="G12" s="128" t="s">
        <v>89</v>
      </c>
      <c r="H12" s="61" t="s">
        <v>90</v>
      </c>
      <c r="I12" s="15"/>
      <c r="J12" s="28"/>
      <c r="K12" s="28"/>
      <c r="L12" s="28"/>
      <c r="M12" s="28"/>
      <c r="N12" s="28"/>
      <c r="O12" s="28"/>
      <c r="P12" s="182">
        <v>0.0016203703703703703</v>
      </c>
      <c r="Q12" s="197">
        <v>0</v>
      </c>
      <c r="R12" s="81">
        <f t="shared" si="0"/>
        <v>0.0016203703703703703</v>
      </c>
      <c r="S12" s="65">
        <v>0</v>
      </c>
      <c r="T12" s="28"/>
      <c r="U12" s="28"/>
      <c r="V12" s="198">
        <v>0</v>
      </c>
      <c r="W12" s="81">
        <f t="shared" si="1"/>
        <v>0.0016203703703703703</v>
      </c>
      <c r="X12" s="63">
        <v>7</v>
      </c>
      <c r="Y12" s="247">
        <v>3</v>
      </c>
    </row>
    <row r="13" spans="1:25" ht="20.25">
      <c r="A13" s="7">
        <v>8</v>
      </c>
      <c r="B13" s="129" t="s">
        <v>264</v>
      </c>
      <c r="C13" s="15">
        <v>1993</v>
      </c>
      <c r="D13" s="15">
        <v>2</v>
      </c>
      <c r="E13" s="15"/>
      <c r="F13" s="15">
        <v>3</v>
      </c>
      <c r="G13" s="129" t="s">
        <v>160</v>
      </c>
      <c r="H13" s="15" t="s">
        <v>28</v>
      </c>
      <c r="I13" s="15"/>
      <c r="J13" s="28"/>
      <c r="K13" s="28"/>
      <c r="L13" s="28"/>
      <c r="M13" s="28"/>
      <c r="N13" s="28"/>
      <c r="O13" s="28"/>
      <c r="P13" s="182">
        <v>0.0016782407407407406</v>
      </c>
      <c r="Q13" s="197">
        <v>0</v>
      </c>
      <c r="R13" s="81">
        <f t="shared" si="0"/>
        <v>0.0016782407407407406</v>
      </c>
      <c r="S13" s="65">
        <v>0</v>
      </c>
      <c r="T13" s="28"/>
      <c r="U13" s="28"/>
      <c r="V13" s="198">
        <v>0</v>
      </c>
      <c r="W13" s="81">
        <f t="shared" si="1"/>
        <v>0.0016782407407407406</v>
      </c>
      <c r="X13" s="7">
        <v>8</v>
      </c>
      <c r="Y13" s="247">
        <v>3</v>
      </c>
    </row>
    <row r="14" spans="1:25" ht="20.25">
      <c r="A14" s="7">
        <v>9</v>
      </c>
      <c r="B14" s="36" t="s">
        <v>146</v>
      </c>
      <c r="C14" s="32">
        <v>1995</v>
      </c>
      <c r="D14" s="32">
        <v>2</v>
      </c>
      <c r="E14" s="15"/>
      <c r="F14" s="7">
        <v>3</v>
      </c>
      <c r="G14" s="36" t="s">
        <v>145</v>
      </c>
      <c r="H14" s="32" t="s">
        <v>30</v>
      </c>
      <c r="I14" s="7"/>
      <c r="J14" s="7"/>
      <c r="K14" s="7"/>
      <c r="L14" s="7"/>
      <c r="M14" s="7"/>
      <c r="N14" s="7"/>
      <c r="O14" s="7"/>
      <c r="P14" s="16">
        <v>0.0024537037037037036</v>
      </c>
      <c r="Q14" s="197">
        <v>0</v>
      </c>
      <c r="R14" s="81">
        <f t="shared" si="0"/>
        <v>0.0024537037037037036</v>
      </c>
      <c r="S14" s="56">
        <v>0</v>
      </c>
      <c r="T14" s="7">
        <f>SUM(I14:O14)</f>
        <v>0</v>
      </c>
      <c r="U14" s="16">
        <f>T14*AA14</f>
        <v>0</v>
      </c>
      <c r="V14" s="198">
        <v>0</v>
      </c>
      <c r="W14" s="81">
        <f t="shared" si="1"/>
        <v>0.0024537037037037036</v>
      </c>
      <c r="X14" s="63">
        <v>9</v>
      </c>
      <c r="Y14" s="61"/>
    </row>
    <row r="15" spans="1:23" ht="20.25">
      <c r="A15" s="260" t="s">
        <v>245</v>
      </c>
      <c r="B15" s="260"/>
      <c r="C15" s="260"/>
      <c r="D15" s="260"/>
      <c r="E15" s="260"/>
      <c r="F15" s="260"/>
      <c r="G15" s="260"/>
      <c r="H15" s="260"/>
      <c r="I15" s="19"/>
      <c r="J15" s="19"/>
      <c r="K15" s="19"/>
      <c r="L15" s="19"/>
      <c r="M15" s="19"/>
      <c r="N15" s="19"/>
      <c r="O15" s="19"/>
      <c r="Q15" s="19"/>
      <c r="R15" s="19"/>
      <c r="S15" s="19"/>
      <c r="T15" s="19"/>
      <c r="U15" s="19"/>
      <c r="V15" s="19"/>
      <c r="W15" s="229"/>
    </row>
    <row r="16" spans="1:23" ht="2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9"/>
      <c r="R16" s="19"/>
      <c r="S16" s="19"/>
      <c r="T16" s="19"/>
      <c r="U16" s="19"/>
      <c r="V16" s="19"/>
      <c r="W16" s="229"/>
    </row>
    <row r="17" spans="1:23" ht="20.25">
      <c r="A17" s="19"/>
      <c r="B17" s="59"/>
      <c r="C17" s="19"/>
      <c r="D17" s="19"/>
      <c r="E17" s="19"/>
      <c r="F17" s="260" t="s">
        <v>246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19"/>
      <c r="W17" s="229"/>
    </row>
    <row r="18" spans="5:23" ht="20.25">
      <c r="E18" s="260" t="s">
        <v>247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29"/>
    </row>
    <row r="19" ht="20.25">
      <c r="B19" s="40"/>
    </row>
    <row r="20" spans="1:25" ht="20.25">
      <c r="A20" s="229"/>
      <c r="B20" s="235"/>
      <c r="C20" s="230"/>
      <c r="D20" s="230"/>
      <c r="E20" s="8"/>
      <c r="F20" s="229"/>
      <c r="G20" s="235"/>
      <c r="H20" s="230"/>
      <c r="I20" s="229"/>
      <c r="J20" s="229"/>
      <c r="K20" s="229"/>
      <c r="L20" s="229"/>
      <c r="M20" s="229"/>
      <c r="N20" s="229"/>
      <c r="O20" s="229"/>
      <c r="P20" s="232"/>
      <c r="Q20" s="236"/>
      <c r="R20" s="231"/>
      <c r="S20" s="237"/>
      <c r="T20" s="229"/>
      <c r="U20" s="232"/>
      <c r="V20" s="238"/>
      <c r="W20" s="231"/>
      <c r="X20" s="233"/>
      <c r="Y20" s="12"/>
    </row>
    <row r="21" spans="1:25" ht="20.25">
      <c r="A21" s="229"/>
      <c r="B21" s="235"/>
      <c r="C21" s="230"/>
      <c r="D21" s="230"/>
      <c r="E21" s="8"/>
      <c r="F21" s="229"/>
      <c r="G21" s="235"/>
      <c r="H21" s="230"/>
      <c r="I21" s="229"/>
      <c r="J21" s="229"/>
      <c r="K21" s="229"/>
      <c r="L21" s="229"/>
      <c r="M21" s="229"/>
      <c r="N21" s="229"/>
      <c r="O21" s="229"/>
      <c r="P21" s="232"/>
      <c r="Q21" s="236"/>
      <c r="R21" s="231"/>
      <c r="S21" s="237"/>
      <c r="T21" s="229"/>
      <c r="U21" s="232"/>
      <c r="V21" s="238"/>
      <c r="W21" s="231"/>
      <c r="X21" s="233"/>
      <c r="Y21" s="12"/>
    </row>
    <row r="22" spans="1:25" ht="20.25">
      <c r="A22" s="229"/>
      <c r="B22" s="235"/>
      <c r="C22" s="230"/>
      <c r="D22" s="230"/>
      <c r="E22" s="8"/>
      <c r="F22" s="229"/>
      <c r="G22" s="235"/>
      <c r="H22" s="230"/>
      <c r="I22" s="229"/>
      <c r="J22" s="229"/>
      <c r="K22" s="229"/>
      <c r="L22" s="229"/>
      <c r="M22" s="229"/>
      <c r="N22" s="229"/>
      <c r="O22" s="229"/>
      <c r="P22" s="232"/>
      <c r="Q22" s="236"/>
      <c r="R22" s="231"/>
      <c r="S22" s="237"/>
      <c r="T22" s="229"/>
      <c r="U22" s="232"/>
      <c r="V22" s="238"/>
      <c r="W22" s="231"/>
      <c r="X22" s="233"/>
      <c r="Y22" s="12"/>
    </row>
    <row r="23" spans="1:25" ht="20.25">
      <c r="A23" s="229"/>
      <c r="B23" s="235"/>
      <c r="C23" s="230"/>
      <c r="D23" s="230"/>
      <c r="E23" s="8"/>
      <c r="F23" s="229"/>
      <c r="G23" s="235"/>
      <c r="H23" s="230"/>
      <c r="I23" s="229"/>
      <c r="J23" s="229"/>
      <c r="K23" s="229"/>
      <c r="L23" s="229"/>
      <c r="M23" s="229"/>
      <c r="N23" s="229"/>
      <c r="O23" s="229"/>
      <c r="P23" s="232"/>
      <c r="Q23" s="236"/>
      <c r="R23" s="231"/>
      <c r="S23" s="237"/>
      <c r="T23" s="229"/>
      <c r="U23" s="232"/>
      <c r="V23" s="238"/>
      <c r="W23" s="231"/>
      <c r="X23" s="233"/>
      <c r="Y23" s="12"/>
    </row>
    <row r="24" spans="1:25" ht="20.25">
      <c r="A24" s="260" t="s">
        <v>269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19"/>
    </row>
  </sheetData>
  <mergeCells count="24">
    <mergeCell ref="A15:H15"/>
    <mergeCell ref="F17:U17"/>
    <mergeCell ref="E18:V18"/>
    <mergeCell ref="Q4:Q5"/>
    <mergeCell ref="A24:X24"/>
    <mergeCell ref="A2:Y2"/>
    <mergeCell ref="A3:D3"/>
    <mergeCell ref="U3:Y3"/>
    <mergeCell ref="A4:A5"/>
    <mergeCell ref="B4:B5"/>
    <mergeCell ref="C4:C5"/>
    <mergeCell ref="D4:D5"/>
    <mergeCell ref="Y4:Y5"/>
    <mergeCell ref="R4:R5"/>
    <mergeCell ref="C1:X1"/>
    <mergeCell ref="S4:V4"/>
    <mergeCell ref="W4:W5"/>
    <mergeCell ref="X4:X5"/>
    <mergeCell ref="E4:E5"/>
    <mergeCell ref="F4:F5"/>
    <mergeCell ref="G4:G5"/>
    <mergeCell ref="H4:H5"/>
    <mergeCell ref="P4:P5"/>
    <mergeCell ref="I4:O4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OEM</cp:lastModifiedBy>
  <cp:lastPrinted>2011-03-14T22:39:20Z</cp:lastPrinted>
  <dcterms:created xsi:type="dcterms:W3CDTF">2009-12-19T17:34:28Z</dcterms:created>
  <dcterms:modified xsi:type="dcterms:W3CDTF">2011-03-15T06:23:16Z</dcterms:modified>
  <cp:category/>
  <cp:version/>
  <cp:contentType/>
  <cp:contentStatus/>
</cp:coreProperties>
</file>