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Бежица" sheetId="1" r:id="rId1"/>
  </sheets>
  <definedNames>
    <definedName name="_xlnm.Print_Area" localSheetId="0">'Бежица'!$A$1:$R$23</definedName>
  </definedNames>
  <calcPr fullCalcOnLoad="1"/>
</workbook>
</file>

<file path=xl/sharedStrings.xml><?xml version="1.0" encoding="utf-8"?>
<sst xmlns="http://schemas.openxmlformats.org/spreadsheetml/2006/main" count="38" uniqueCount="38">
  <si>
    <t>№</t>
  </si>
  <si>
    <t>Команда</t>
  </si>
  <si>
    <t>Время
старта</t>
  </si>
  <si>
    <t>Время
финиша</t>
  </si>
  <si>
    <t>Спуск</t>
  </si>
  <si>
    <t>Подъем</t>
  </si>
  <si>
    <t>Траверс</t>
  </si>
  <si>
    <t>Бабочка</t>
  </si>
  <si>
    <t>Узлы</t>
  </si>
  <si>
    <t>Мандат</t>
  </si>
  <si>
    <t>Сумма
штрафов</t>
  </si>
  <si>
    <t>Штрафное
время</t>
  </si>
  <si>
    <t>Результат</t>
  </si>
  <si>
    <t>Место</t>
  </si>
  <si>
    <t>Время на
дистанции</t>
  </si>
  <si>
    <t>"Юные спасатели" (Школа безопасности)</t>
  </si>
  <si>
    <t>Итоговый протокол</t>
  </si>
  <si>
    <t>Бежицкий район</t>
  </si>
  <si>
    <t>Примечание</t>
  </si>
  <si>
    <t>1 тур городских соревнований</t>
  </si>
  <si>
    <t>з/о "Соловьи"                                                                                                                                                                                               2 октября 2019 года</t>
  </si>
  <si>
    <t>МБОУСОШ№14</t>
  </si>
  <si>
    <t>МБОУСОШ№52</t>
  </si>
  <si>
    <t>МБОУСОШ№67</t>
  </si>
  <si>
    <t>МБОУСОШ№12</t>
  </si>
  <si>
    <t>МБОУСОШ№53</t>
  </si>
  <si>
    <t>МБОУСОШ№11</t>
  </si>
  <si>
    <t>МБОУГимназия№2</t>
  </si>
  <si>
    <t>МБОУСОШ№19</t>
  </si>
  <si>
    <t>МБОУСОШ№43</t>
  </si>
  <si>
    <t>МБОУСОШ№32</t>
  </si>
  <si>
    <t>МБОУСОШ№39</t>
  </si>
  <si>
    <t>МБОУСОШ№42</t>
  </si>
  <si>
    <t>в/к</t>
  </si>
  <si>
    <t>Главный секретарь                                                                                                            Н.В. Стасишина</t>
  </si>
  <si>
    <t xml:space="preserve">                                                                                    Главный судья                                                                                                                              Г.Б.Панина                                                                                               </t>
  </si>
  <si>
    <t>Параллельки</t>
  </si>
  <si>
    <t>Навесная</t>
  </si>
</sst>
</file>

<file path=xl/styles.xml><?xml version="1.0" encoding="utf-8"?>
<styleSheet xmlns="http://schemas.openxmlformats.org/spreadsheetml/2006/main">
  <numFmts count="29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[$-F400]h:mm:ss\ AM/PM"/>
    <numFmt numFmtId="181" formatCode="&quot;Да&quot;;&quot;Да&quot;;&quot;Нет&quot;"/>
    <numFmt numFmtId="182" formatCode="&quot;Истина&quot;;&quot;Истина&quot;;&quot;Ложь&quot;"/>
    <numFmt numFmtId="183" formatCode="&quot;Вкл&quot;;&quot;Вкл&quot;;&quot;Выкл&quot;"/>
    <numFmt numFmtId="184" formatCode="[$€-2]\ ###,000_);[Red]\([$€-2]\ ###,000\)"/>
  </numFmts>
  <fonts count="38">
    <font>
      <sz val="10"/>
      <name val="Arial"/>
      <family val="0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4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27" borderId="1" applyNumberFormat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8" borderId="7" applyNumberFormat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30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37" fillId="32" borderId="0" applyNumberFormat="0" applyBorder="0" applyAlignment="0" applyProtection="0"/>
  </cellStyleXfs>
  <cellXfs count="25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Font="1" applyAlignment="1">
      <alignment/>
    </xf>
    <xf numFmtId="0" fontId="0" fillId="33" borderId="0" xfId="0" applyFont="1" applyFill="1" applyAlignment="1">
      <alignment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2" fillId="34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wrapText="1"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180" fontId="0" fillId="0" borderId="10" xfId="0" applyNumberFormat="1" applyFont="1" applyBorder="1" applyAlignment="1">
      <alignment horizontal="center"/>
    </xf>
    <xf numFmtId="21" fontId="0" fillId="0" borderId="10" xfId="0" applyNumberFormat="1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0" xfId="0" applyFont="1" applyAlignment="1">
      <alignment horizontal="center" vertical="center"/>
    </xf>
    <xf numFmtId="0" fontId="3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11" xfId="0" applyFont="1" applyBorder="1" applyAlignment="1">
      <alignment horizont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22"/>
  <sheetViews>
    <sheetView tabSelected="1" view="pageBreakPreview" zoomScaleNormal="75" zoomScaleSheetLayoutView="100" workbookViewId="0" topLeftCell="A1">
      <selection activeCell="C37" sqref="C37"/>
    </sheetView>
  </sheetViews>
  <sheetFormatPr defaultColWidth="9.140625" defaultRowHeight="12.75"/>
  <cols>
    <col min="1" max="1" width="4.7109375" style="0" customWidth="1"/>
    <col min="2" max="2" width="22.8515625" style="0" customWidth="1"/>
    <col min="3" max="3" width="10.28125" style="0" customWidth="1"/>
    <col min="4" max="4" width="9.57421875" style="0" customWidth="1"/>
    <col min="5" max="5" width="10.8515625" style="0" customWidth="1"/>
    <col min="6" max="6" width="11.8515625" style="0" customWidth="1"/>
    <col min="7" max="7" width="11.28125" style="0" customWidth="1"/>
    <col min="9" max="9" width="9.57421875" style="0" customWidth="1"/>
    <col min="10" max="10" width="10.140625" style="0" customWidth="1"/>
    <col min="11" max="11" width="10.28125" style="0" customWidth="1"/>
    <col min="12" max="12" width="10.57421875" style="0" customWidth="1"/>
    <col min="13" max="13" width="6.7109375" style="0" customWidth="1"/>
    <col min="14" max="14" width="11.8515625" style="0" customWidth="1"/>
    <col min="15" max="15" width="13.7109375" style="0" customWidth="1"/>
    <col min="16" max="16" width="13.28125" style="0" customWidth="1"/>
    <col min="17" max="17" width="8.7109375" style="0" customWidth="1"/>
    <col min="18" max="18" width="15.00390625" style="0" customWidth="1"/>
  </cols>
  <sheetData>
    <row r="1" spans="1:18" ht="15.75">
      <c r="A1" s="21" t="s">
        <v>19</v>
      </c>
      <c r="B1" s="22"/>
      <c r="C1" s="22"/>
      <c r="D1" s="22"/>
      <c r="E1" s="22"/>
      <c r="F1" s="22"/>
      <c r="G1" s="22"/>
      <c r="H1" s="22"/>
      <c r="I1" s="22"/>
      <c r="J1" s="22"/>
      <c r="K1" s="22"/>
      <c r="L1" s="22"/>
      <c r="M1" s="22"/>
      <c r="N1" s="22"/>
      <c r="O1" s="22"/>
      <c r="P1" s="22"/>
      <c r="Q1" s="22"/>
      <c r="R1" s="22"/>
    </row>
    <row r="2" spans="1:19" ht="15.75">
      <c r="A2" s="21" t="s">
        <v>15</v>
      </c>
      <c r="B2" s="21"/>
      <c r="C2" s="21"/>
      <c r="D2" s="21"/>
      <c r="E2" s="21"/>
      <c r="F2" s="21"/>
      <c r="G2" s="21"/>
      <c r="H2" s="21"/>
      <c r="I2" s="21"/>
      <c r="J2" s="21"/>
      <c r="K2" s="21"/>
      <c r="L2" s="21"/>
      <c r="M2" s="21"/>
      <c r="N2" s="21"/>
      <c r="O2" s="21"/>
      <c r="P2" s="21"/>
      <c r="Q2" s="21"/>
      <c r="R2" s="21"/>
      <c r="S2" s="4"/>
    </row>
    <row r="3" spans="1:19" ht="15.75">
      <c r="A3" s="21" t="s">
        <v>17</v>
      </c>
      <c r="B3" s="21"/>
      <c r="C3" s="21"/>
      <c r="D3" s="21"/>
      <c r="E3" s="21"/>
      <c r="F3" s="21"/>
      <c r="G3" s="21"/>
      <c r="H3" s="21"/>
      <c r="I3" s="21"/>
      <c r="J3" s="21"/>
      <c r="K3" s="21"/>
      <c r="L3" s="21"/>
      <c r="M3" s="21"/>
      <c r="N3" s="21"/>
      <c r="O3" s="21"/>
      <c r="P3" s="21"/>
      <c r="Q3" s="21"/>
      <c r="R3" s="21"/>
      <c r="S3" s="5"/>
    </row>
    <row r="4" spans="1:19" ht="15">
      <c r="A4" s="23" t="s">
        <v>20</v>
      </c>
      <c r="B4" s="23"/>
      <c r="C4" s="23"/>
      <c r="D4" s="23"/>
      <c r="E4" s="23"/>
      <c r="F4" s="23"/>
      <c r="G4" s="23"/>
      <c r="H4" s="23"/>
      <c r="I4" s="23"/>
      <c r="J4" s="23"/>
      <c r="K4" s="23"/>
      <c r="L4" s="23"/>
      <c r="M4" s="23"/>
      <c r="N4" s="23"/>
      <c r="O4" s="23"/>
      <c r="P4" s="23"/>
      <c r="Q4" s="23"/>
      <c r="R4" s="23"/>
      <c r="S4" s="5"/>
    </row>
    <row r="5" spans="1:19" ht="15.75">
      <c r="A5" s="24" t="s">
        <v>16</v>
      </c>
      <c r="B5" s="24"/>
      <c r="C5" s="24"/>
      <c r="D5" s="24"/>
      <c r="E5" s="24"/>
      <c r="F5" s="24"/>
      <c r="G5" s="24"/>
      <c r="H5" s="24"/>
      <c r="I5" s="24"/>
      <c r="J5" s="24"/>
      <c r="K5" s="24"/>
      <c r="L5" s="24"/>
      <c r="M5" s="24"/>
      <c r="N5" s="24"/>
      <c r="O5" s="24"/>
      <c r="P5" s="24"/>
      <c r="Q5" s="24"/>
      <c r="R5" s="24"/>
      <c r="S5" s="10"/>
    </row>
    <row r="6" spans="1:19" ht="30" customHeight="1">
      <c r="A6" s="6" t="s">
        <v>0</v>
      </c>
      <c r="B6" s="6" t="s">
        <v>1</v>
      </c>
      <c r="C6" s="7" t="s">
        <v>3</v>
      </c>
      <c r="D6" s="7" t="s">
        <v>2</v>
      </c>
      <c r="E6" s="9" t="s">
        <v>14</v>
      </c>
      <c r="F6" s="8" t="s">
        <v>9</v>
      </c>
      <c r="G6" s="7" t="s">
        <v>4</v>
      </c>
      <c r="H6" s="7" t="s">
        <v>36</v>
      </c>
      <c r="I6" s="7" t="s">
        <v>5</v>
      </c>
      <c r="J6" s="7" t="s">
        <v>6</v>
      </c>
      <c r="K6" s="7" t="s">
        <v>7</v>
      </c>
      <c r="L6" s="7" t="s">
        <v>37</v>
      </c>
      <c r="M6" s="7" t="s">
        <v>8</v>
      </c>
      <c r="N6" s="9" t="s">
        <v>10</v>
      </c>
      <c r="O6" s="9" t="s">
        <v>11</v>
      </c>
      <c r="P6" s="7" t="s">
        <v>12</v>
      </c>
      <c r="Q6" s="7" t="s">
        <v>13</v>
      </c>
      <c r="R6" s="7" t="s">
        <v>18</v>
      </c>
      <c r="S6" s="11"/>
    </row>
    <row r="7" spans="1:21" ht="15">
      <c r="A7" s="13">
        <v>1</v>
      </c>
      <c r="B7" s="16" t="s">
        <v>22</v>
      </c>
      <c r="C7" s="14">
        <v>0.009039351851851852</v>
      </c>
      <c r="D7" s="14">
        <v>0</v>
      </c>
      <c r="E7" s="15">
        <f>C7-D7</f>
        <v>0.009039351851851852</v>
      </c>
      <c r="F7" s="17">
        <v>0</v>
      </c>
      <c r="G7" s="13">
        <v>0</v>
      </c>
      <c r="H7" s="13">
        <v>0</v>
      </c>
      <c r="I7" s="13">
        <v>0</v>
      </c>
      <c r="J7" s="13">
        <v>0</v>
      </c>
      <c r="K7" s="13">
        <v>0</v>
      </c>
      <c r="L7" s="13">
        <v>0</v>
      </c>
      <c r="M7" s="13">
        <v>12</v>
      </c>
      <c r="N7" s="13">
        <f>SUM(F7:M7)</f>
        <v>12</v>
      </c>
      <c r="O7" s="14">
        <f>N7*$U$7</f>
        <v>0.0013888888888888887</v>
      </c>
      <c r="P7" s="14">
        <f>E7+O7</f>
        <v>0.010428240740740741</v>
      </c>
      <c r="Q7" s="13">
        <v>1</v>
      </c>
      <c r="R7" s="13"/>
      <c r="S7" s="12"/>
      <c r="U7" s="1">
        <v>0.00011574074074074073</v>
      </c>
    </row>
    <row r="8" spans="1:21" ht="15">
      <c r="A8" s="13">
        <v>2</v>
      </c>
      <c r="B8" s="16" t="s">
        <v>21</v>
      </c>
      <c r="C8" s="14">
        <v>0.014479166666666668</v>
      </c>
      <c r="D8" s="14">
        <v>0.0024305555555555556</v>
      </c>
      <c r="E8" s="15">
        <f>C8-D8</f>
        <v>0.012048611111111112</v>
      </c>
      <c r="F8" s="17">
        <v>0</v>
      </c>
      <c r="G8" s="13">
        <v>0</v>
      </c>
      <c r="H8" s="13">
        <v>0</v>
      </c>
      <c r="I8" s="13">
        <v>0</v>
      </c>
      <c r="J8" s="13">
        <v>0</v>
      </c>
      <c r="K8" s="13">
        <v>0</v>
      </c>
      <c r="L8" s="13">
        <v>0</v>
      </c>
      <c r="M8" s="13">
        <v>1</v>
      </c>
      <c r="N8" s="13">
        <f>SUM(F8:M8)</f>
        <v>1</v>
      </c>
      <c r="O8" s="14">
        <f>N8*$U$7</f>
        <v>0.00011574074074074073</v>
      </c>
      <c r="P8" s="14">
        <f>E8+O8</f>
        <v>0.012164351851851853</v>
      </c>
      <c r="Q8" s="13">
        <v>2</v>
      </c>
      <c r="R8" s="13"/>
      <c r="S8" s="12"/>
      <c r="U8" s="1">
        <v>0.00011574074074074073</v>
      </c>
    </row>
    <row r="9" spans="1:21" ht="15">
      <c r="A9" s="13">
        <v>3</v>
      </c>
      <c r="B9" s="16" t="s">
        <v>23</v>
      </c>
      <c r="C9" s="14">
        <v>0.024270833333333335</v>
      </c>
      <c r="D9" s="14">
        <v>0.012847222222222223</v>
      </c>
      <c r="E9" s="15">
        <f>C9-D9</f>
        <v>0.011423611111111112</v>
      </c>
      <c r="F9" s="17">
        <v>0</v>
      </c>
      <c r="G9" s="13">
        <v>42</v>
      </c>
      <c r="H9" s="13">
        <v>20</v>
      </c>
      <c r="I9" s="13">
        <v>0</v>
      </c>
      <c r="J9" s="13">
        <v>0</v>
      </c>
      <c r="K9" s="13">
        <v>0</v>
      </c>
      <c r="L9" s="13">
        <v>30</v>
      </c>
      <c r="M9" s="13">
        <v>3</v>
      </c>
      <c r="N9" s="13">
        <f>SUM(F9:M9)</f>
        <v>95</v>
      </c>
      <c r="O9" s="14">
        <f>N9*$U$7</f>
        <v>0.010995370370370369</v>
      </c>
      <c r="P9" s="14">
        <f>E9+O9</f>
        <v>0.02241898148148148</v>
      </c>
      <c r="Q9" s="13">
        <v>3</v>
      </c>
      <c r="R9" s="13"/>
      <c r="S9" s="12"/>
      <c r="U9" s="1">
        <v>0.000115740740740741</v>
      </c>
    </row>
    <row r="10" spans="1:21" ht="15">
      <c r="A10" s="13">
        <v>4</v>
      </c>
      <c r="B10" s="16" t="s">
        <v>30</v>
      </c>
      <c r="C10" s="14">
        <v>0.04734953703703704</v>
      </c>
      <c r="D10" s="14">
        <v>0.034722222222222224</v>
      </c>
      <c r="E10" s="15">
        <f>C10-D10</f>
        <v>0.012627314814814813</v>
      </c>
      <c r="F10" s="17">
        <v>0</v>
      </c>
      <c r="G10" s="13">
        <v>30</v>
      </c>
      <c r="H10" s="13">
        <v>20</v>
      </c>
      <c r="I10" s="13">
        <v>30</v>
      </c>
      <c r="J10" s="13">
        <v>0</v>
      </c>
      <c r="K10" s="13">
        <v>3</v>
      </c>
      <c r="L10" s="13">
        <v>30</v>
      </c>
      <c r="M10" s="13">
        <v>0</v>
      </c>
      <c r="N10" s="13">
        <f>SUM(F10:M10)</f>
        <v>113</v>
      </c>
      <c r="O10" s="14">
        <f>N10*$U$7</f>
        <v>0.013078703703703703</v>
      </c>
      <c r="P10" s="14">
        <f>E10+O10</f>
        <v>0.025706018518518517</v>
      </c>
      <c r="Q10" s="13">
        <v>4</v>
      </c>
      <c r="R10" s="13"/>
      <c r="S10" s="12"/>
      <c r="U10" s="1">
        <v>0.000115740740740741</v>
      </c>
    </row>
    <row r="11" spans="1:21" ht="15">
      <c r="A11" s="13">
        <v>5</v>
      </c>
      <c r="B11" s="16" t="s">
        <v>26</v>
      </c>
      <c r="C11" s="14">
        <v>0.023472222222222217</v>
      </c>
      <c r="D11" s="14">
        <v>0.009375</v>
      </c>
      <c r="E11" s="15">
        <f>C11-D11</f>
        <v>0.014097222222222218</v>
      </c>
      <c r="F11" s="17">
        <v>0</v>
      </c>
      <c r="G11" s="13">
        <v>42</v>
      </c>
      <c r="H11" s="13">
        <v>20</v>
      </c>
      <c r="I11" s="13">
        <v>0</v>
      </c>
      <c r="J11" s="13">
        <v>0</v>
      </c>
      <c r="K11" s="13">
        <v>8</v>
      </c>
      <c r="L11" s="13">
        <v>36</v>
      </c>
      <c r="M11" s="13">
        <v>13</v>
      </c>
      <c r="N11" s="13">
        <f>SUM(F11:M11)</f>
        <v>119</v>
      </c>
      <c r="O11" s="14">
        <f>N11*$U$7</f>
        <v>0.013773148148148147</v>
      </c>
      <c r="P11" s="14">
        <f>E11+O11</f>
        <v>0.027870370370370365</v>
      </c>
      <c r="Q11" s="13">
        <v>5</v>
      </c>
      <c r="R11" s="13"/>
      <c r="S11" s="12"/>
      <c r="U11" s="1">
        <v>0.000115740740740741</v>
      </c>
    </row>
    <row r="12" spans="1:21" ht="15">
      <c r="A12" s="13">
        <v>6</v>
      </c>
      <c r="B12" s="16" t="s">
        <v>32</v>
      </c>
      <c r="C12" s="14">
        <v>0.06506944444444444</v>
      </c>
      <c r="D12" s="14">
        <v>0.053125</v>
      </c>
      <c r="E12" s="15">
        <f>C12-D12</f>
        <v>0.011944444444444445</v>
      </c>
      <c r="F12" s="17">
        <v>0</v>
      </c>
      <c r="G12" s="17">
        <v>38</v>
      </c>
      <c r="H12" s="17">
        <v>20</v>
      </c>
      <c r="I12" s="17">
        <v>33</v>
      </c>
      <c r="J12" s="17">
        <v>1</v>
      </c>
      <c r="K12" s="17">
        <v>0</v>
      </c>
      <c r="L12" s="17">
        <v>44</v>
      </c>
      <c r="M12" s="17">
        <v>6</v>
      </c>
      <c r="N12" s="13">
        <f>SUM(F12:M12)</f>
        <v>142</v>
      </c>
      <c r="O12" s="14">
        <f>N12*$U$7</f>
        <v>0.016435185185185185</v>
      </c>
      <c r="P12" s="14">
        <f>E12+O12</f>
        <v>0.02837962962962963</v>
      </c>
      <c r="Q12" s="13">
        <v>6</v>
      </c>
      <c r="R12" s="13"/>
      <c r="S12" s="12"/>
      <c r="T12" s="2"/>
      <c r="U12" s="1">
        <v>0.000115740740740741</v>
      </c>
    </row>
    <row r="13" spans="1:21" ht="15">
      <c r="A13" s="13">
        <v>7</v>
      </c>
      <c r="B13" s="16" t="s">
        <v>24</v>
      </c>
      <c r="C13" s="14">
        <v>0.041666666666666664</v>
      </c>
      <c r="D13" s="14">
        <v>0.027777777777777776</v>
      </c>
      <c r="E13" s="15">
        <f>C13-D13</f>
        <v>0.013888888888888888</v>
      </c>
      <c r="F13" s="17">
        <v>0</v>
      </c>
      <c r="G13" s="13">
        <v>39</v>
      </c>
      <c r="H13" s="13">
        <v>20</v>
      </c>
      <c r="I13" s="13">
        <v>39</v>
      </c>
      <c r="J13" s="13">
        <v>3</v>
      </c>
      <c r="K13" s="13">
        <v>0</v>
      </c>
      <c r="L13" s="13">
        <v>30</v>
      </c>
      <c r="M13" s="13">
        <v>3</v>
      </c>
      <c r="N13" s="13">
        <f>SUM(F13:M13)</f>
        <v>134</v>
      </c>
      <c r="O13" s="14">
        <f>N13*$U$7</f>
        <v>0.015509259259259257</v>
      </c>
      <c r="P13" s="14">
        <f>E13+O13</f>
        <v>0.029398148148148145</v>
      </c>
      <c r="Q13" s="13">
        <v>7</v>
      </c>
      <c r="R13" s="13"/>
      <c r="S13" s="12"/>
      <c r="U13" s="1">
        <v>0.000115740740740741</v>
      </c>
    </row>
    <row r="14" spans="1:21" ht="15">
      <c r="A14" s="13">
        <v>8</v>
      </c>
      <c r="B14" s="16" t="s">
        <v>28</v>
      </c>
      <c r="C14" s="14">
        <v>0.063125</v>
      </c>
      <c r="D14" s="14">
        <v>0.04756944444444444</v>
      </c>
      <c r="E14" s="15">
        <f>C14-D14</f>
        <v>0.015555555555555559</v>
      </c>
      <c r="F14" s="17">
        <v>0</v>
      </c>
      <c r="G14" s="13">
        <v>57</v>
      </c>
      <c r="H14" s="13">
        <v>21</v>
      </c>
      <c r="I14" s="13">
        <v>0</v>
      </c>
      <c r="J14" s="13">
        <v>3</v>
      </c>
      <c r="K14" s="13">
        <v>0</v>
      </c>
      <c r="L14" s="13">
        <v>35</v>
      </c>
      <c r="M14" s="13">
        <v>18</v>
      </c>
      <c r="N14" s="13">
        <f>SUM(F14:M14)</f>
        <v>134</v>
      </c>
      <c r="O14" s="14">
        <f>N14*$U$7</f>
        <v>0.015509259259259257</v>
      </c>
      <c r="P14" s="14">
        <f>E14+O14</f>
        <v>0.031064814814814816</v>
      </c>
      <c r="Q14" s="13">
        <v>8</v>
      </c>
      <c r="R14" s="13"/>
      <c r="S14" s="12"/>
      <c r="T14" s="3"/>
      <c r="U14" s="1">
        <v>0.000115740740740741</v>
      </c>
    </row>
    <row r="15" spans="1:21" ht="15">
      <c r="A15" s="13">
        <v>9</v>
      </c>
      <c r="B15" s="16" t="s">
        <v>29</v>
      </c>
      <c r="C15" s="14">
        <v>0.07471064814814815</v>
      </c>
      <c r="D15" s="14">
        <v>0.05682870370370371</v>
      </c>
      <c r="E15" s="15">
        <f>C15-D15</f>
        <v>0.017881944444444443</v>
      </c>
      <c r="F15" s="17">
        <v>0</v>
      </c>
      <c r="G15" s="13">
        <v>42</v>
      </c>
      <c r="H15" s="13">
        <v>20</v>
      </c>
      <c r="I15" s="13">
        <v>45</v>
      </c>
      <c r="J15" s="13">
        <v>0</v>
      </c>
      <c r="K15" s="13">
        <v>1</v>
      </c>
      <c r="L15" s="13">
        <v>33</v>
      </c>
      <c r="M15" s="13">
        <v>3</v>
      </c>
      <c r="N15" s="13">
        <f>SUM(F15:M15)</f>
        <v>144</v>
      </c>
      <c r="O15" s="14">
        <f>N15*$U$7</f>
        <v>0.016666666666666666</v>
      </c>
      <c r="P15" s="14">
        <f>E15+O15</f>
        <v>0.03454861111111111</v>
      </c>
      <c r="Q15" s="13">
        <v>9</v>
      </c>
      <c r="R15" s="13"/>
      <c r="S15" s="12"/>
      <c r="U15" s="1">
        <v>0.000115740740740741</v>
      </c>
    </row>
    <row r="16" spans="1:21" ht="15">
      <c r="A16" s="13">
        <v>10</v>
      </c>
      <c r="B16" s="16" t="s">
        <v>25</v>
      </c>
      <c r="C16" s="14">
        <v>0.061238425925925925</v>
      </c>
      <c r="D16" s="14">
        <v>0.041666666666666664</v>
      </c>
      <c r="E16" s="15">
        <f>C16-D16</f>
        <v>0.01957175925925926</v>
      </c>
      <c r="F16" s="17">
        <v>0</v>
      </c>
      <c r="G16" s="13">
        <v>39</v>
      </c>
      <c r="H16" s="13">
        <v>20</v>
      </c>
      <c r="I16" s="13">
        <v>42</v>
      </c>
      <c r="J16" s="13">
        <v>0</v>
      </c>
      <c r="K16" s="13">
        <v>10</v>
      </c>
      <c r="L16" s="13">
        <v>69</v>
      </c>
      <c r="M16" s="13">
        <v>3</v>
      </c>
      <c r="N16" s="13">
        <f>SUM(F16:M16)</f>
        <v>183</v>
      </c>
      <c r="O16" s="14">
        <f>N16*$U$7</f>
        <v>0.021180555555555553</v>
      </c>
      <c r="P16" s="14">
        <f>E16+O16</f>
        <v>0.04075231481481481</v>
      </c>
      <c r="Q16" s="13">
        <v>10</v>
      </c>
      <c r="R16" s="13"/>
      <c r="S16" s="12"/>
      <c r="U16" s="1">
        <v>0.000115740740740741</v>
      </c>
    </row>
    <row r="17" spans="1:21" ht="15">
      <c r="A17" s="13">
        <v>11</v>
      </c>
      <c r="B17" s="16" t="s">
        <v>27</v>
      </c>
      <c r="C17" s="14">
        <v>0.04244212962962963</v>
      </c>
      <c r="D17" s="14">
        <v>0.015972222222222224</v>
      </c>
      <c r="E17" s="15">
        <f>C17-D17</f>
        <v>0.026469907407407404</v>
      </c>
      <c r="F17" s="17">
        <v>0</v>
      </c>
      <c r="G17" s="13">
        <v>30</v>
      </c>
      <c r="H17" s="13">
        <v>20</v>
      </c>
      <c r="I17" s="13">
        <v>36</v>
      </c>
      <c r="J17" s="13">
        <v>1</v>
      </c>
      <c r="K17" s="13">
        <v>22</v>
      </c>
      <c r="L17" s="13">
        <v>61</v>
      </c>
      <c r="M17" s="13">
        <v>6</v>
      </c>
      <c r="N17" s="13">
        <f>SUM(F17:M17)</f>
        <v>176</v>
      </c>
      <c r="O17" s="14">
        <f>N17*$U$7</f>
        <v>0.02037037037037037</v>
      </c>
      <c r="P17" s="14">
        <f>E17+O17</f>
        <v>0.04684027777777777</v>
      </c>
      <c r="Q17" s="13">
        <v>11</v>
      </c>
      <c r="R17" s="13"/>
      <c r="S17" s="12"/>
      <c r="U17" s="1"/>
    </row>
    <row r="18" spans="1:21" ht="15">
      <c r="A18" s="13">
        <v>12</v>
      </c>
      <c r="B18" s="16" t="s">
        <v>31</v>
      </c>
      <c r="C18" s="14">
        <v>0.03930555555555556</v>
      </c>
      <c r="D18" s="14">
        <v>0.022222222222222223</v>
      </c>
      <c r="E18" s="15">
        <f>C18-D18</f>
        <v>0.017083333333333336</v>
      </c>
      <c r="F18" s="17">
        <v>0</v>
      </c>
      <c r="G18" s="17">
        <v>36</v>
      </c>
      <c r="H18" s="17">
        <v>21</v>
      </c>
      <c r="I18" s="17">
        <v>30</v>
      </c>
      <c r="J18" s="17">
        <v>6</v>
      </c>
      <c r="K18" s="17">
        <v>0</v>
      </c>
      <c r="L18" s="17">
        <v>30</v>
      </c>
      <c r="M18" s="17">
        <v>1</v>
      </c>
      <c r="N18" s="13">
        <f>SUM(F18:M18)</f>
        <v>124</v>
      </c>
      <c r="O18" s="14">
        <f>N18*$U$7</f>
        <v>0.01435185185185185</v>
      </c>
      <c r="P18" s="14">
        <f>E18+O18</f>
        <v>0.031435185185185184</v>
      </c>
      <c r="Q18" s="13" t="s">
        <v>33</v>
      </c>
      <c r="R18" s="13"/>
      <c r="S18" s="12"/>
      <c r="U18" s="1"/>
    </row>
    <row r="19" spans="1:21" ht="15">
      <c r="A19" s="19"/>
      <c r="Q19" s="19"/>
      <c r="R19" s="19"/>
      <c r="S19" s="12"/>
      <c r="U19" s="1"/>
    </row>
    <row r="20" spans="1:19" ht="12.75">
      <c r="A20" s="20" t="s">
        <v>34</v>
      </c>
      <c r="B20" s="20"/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  <c r="P20" s="20"/>
      <c r="Q20" s="20"/>
      <c r="R20" s="20"/>
      <c r="S20" s="5"/>
    </row>
    <row r="21" spans="1:18" ht="12.75">
      <c r="A21" s="18"/>
      <c r="B21" s="18"/>
      <c r="C21" s="18"/>
      <c r="D21" s="18"/>
      <c r="E21" s="18"/>
      <c r="F21" s="18"/>
      <c r="G21" s="18"/>
      <c r="H21" s="18"/>
      <c r="I21" s="18"/>
      <c r="J21" s="18"/>
      <c r="K21" s="18"/>
      <c r="L21" s="18"/>
      <c r="M21" s="18"/>
      <c r="N21" s="18"/>
      <c r="O21" s="18"/>
      <c r="P21" s="18"/>
      <c r="Q21" s="18"/>
      <c r="R21" s="18"/>
    </row>
    <row r="22" spans="1:19" ht="12.75">
      <c r="A22" s="20" t="s">
        <v>35</v>
      </c>
      <c r="B22" s="20"/>
      <c r="C22" s="20"/>
      <c r="D22" s="20"/>
      <c r="E22" s="20"/>
      <c r="F22" s="20"/>
      <c r="G22" s="20"/>
      <c r="H22" s="20"/>
      <c r="I22" s="20"/>
      <c r="J22" s="20"/>
      <c r="K22" s="20"/>
      <c r="L22" s="20"/>
      <c r="M22" s="20"/>
      <c r="N22" s="20"/>
      <c r="O22" s="20"/>
      <c r="P22" s="20"/>
      <c r="Q22" s="20"/>
      <c r="R22" s="20"/>
      <c r="S22" s="5"/>
    </row>
  </sheetData>
  <sheetProtection/>
  <mergeCells count="7">
    <mergeCell ref="A1:R1"/>
    <mergeCell ref="A2:R2"/>
    <mergeCell ref="A3:R3"/>
    <mergeCell ref="A4:R4"/>
    <mergeCell ref="A5:R5"/>
    <mergeCell ref="A22:R22"/>
    <mergeCell ref="A20:R20"/>
  </mergeCells>
  <printOptions horizontalCentered="1"/>
  <pageMargins left="0.4330708661417323" right="0.2362204724409449" top="1.7322834645669292" bottom="0.7480314960629921" header="0.31496062992125984" footer="0.31496062992125984"/>
  <pageSetup horizontalDpi="600" verticalDpi="600" orientation="landscape" paperSize="9" scale="7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Наталья Владимировна</cp:lastModifiedBy>
  <cp:lastPrinted>2018-09-30T10:24:10Z</cp:lastPrinted>
  <dcterms:created xsi:type="dcterms:W3CDTF">1996-10-08T23:32:33Z</dcterms:created>
  <dcterms:modified xsi:type="dcterms:W3CDTF">2019-10-02T12:40:47Z</dcterms:modified>
  <cp:category/>
  <cp:version/>
  <cp:contentType/>
  <cp:contentStatus/>
</cp:coreProperties>
</file>